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095" windowHeight="11760"/>
  </bookViews>
  <sheets>
    <sheet name="模拟上课(无技能）" sheetId="2" r:id="rId1"/>
    <sheet name="模拟上课+技能测试" sheetId="3" r:id="rId2"/>
    <sheet name="职高" sheetId="4" r:id="rId3"/>
  </sheets>
  <definedNames>
    <definedName name="_xlnm._FilterDatabase" localSheetId="0" hidden="1">'模拟上课(无技能）'!$A$3:$J$50</definedName>
    <definedName name="_xlnm._FilterDatabase" localSheetId="1" hidden="1">'模拟上课+技能测试'!$A$3:$N$23</definedName>
    <definedName name="_xlnm._FilterDatabase" localSheetId="2" hidden="1">职高!$A$3:$K$8</definedName>
  </definedNames>
  <calcPr calcId="125725"/>
</workbook>
</file>

<file path=xl/calcChain.xml><?xml version="1.0" encoding="utf-8"?>
<calcChain xmlns="http://schemas.openxmlformats.org/spreadsheetml/2006/main">
  <c r="H9" i="4"/>
  <c r="F9"/>
  <c r="F8"/>
  <c r="H8"/>
  <c r="J8"/>
  <c r="F6"/>
  <c r="H6"/>
  <c r="J6"/>
  <c r="F7"/>
  <c r="H7"/>
  <c r="J7"/>
  <c r="F5"/>
  <c r="H5"/>
  <c r="J5"/>
  <c r="F4"/>
  <c r="H4"/>
  <c r="J4"/>
  <c r="J14" i="3"/>
  <c r="H14"/>
  <c r="F14"/>
  <c r="J15"/>
  <c r="H15"/>
  <c r="F15"/>
  <c r="J9"/>
  <c r="H9"/>
  <c r="F9"/>
  <c r="J11"/>
  <c r="H11"/>
  <c r="F11"/>
  <c r="J6"/>
  <c r="H6"/>
  <c r="F6"/>
  <c r="J7"/>
  <c r="H7"/>
  <c r="F7"/>
  <c r="J8"/>
  <c r="H8"/>
  <c r="F8"/>
  <c r="J5"/>
  <c r="H5"/>
  <c r="F5"/>
  <c r="J10"/>
  <c r="H10"/>
  <c r="F10"/>
  <c r="J4"/>
  <c r="H4"/>
  <c r="F4"/>
  <c r="J23"/>
  <c r="H23"/>
  <c r="F23"/>
  <c r="J22"/>
  <c r="H22"/>
  <c r="F22"/>
  <c r="J17"/>
  <c r="H17"/>
  <c r="F17"/>
  <c r="J16"/>
  <c r="H16"/>
  <c r="F16"/>
  <c r="J18"/>
  <c r="H18"/>
  <c r="F18"/>
  <c r="J20"/>
  <c r="H20"/>
  <c r="F20"/>
  <c r="J21"/>
  <c r="H21"/>
  <c r="F21"/>
  <c r="J12"/>
  <c r="H12"/>
  <c r="F12"/>
  <c r="J13"/>
  <c r="H13"/>
  <c r="F13"/>
  <c r="J19"/>
  <c r="H19"/>
  <c r="F19"/>
  <c r="H40" i="2"/>
  <c r="F40"/>
  <c r="I40" s="1"/>
  <c r="H43"/>
  <c r="F43"/>
  <c r="I43" s="1"/>
  <c r="H42"/>
  <c r="F42"/>
  <c r="H44"/>
  <c r="F44"/>
  <c r="I44" s="1"/>
  <c r="H31"/>
  <c r="F31"/>
  <c r="H45"/>
  <c r="F45"/>
  <c r="I45" s="1"/>
  <c r="H37"/>
  <c r="F37"/>
  <c r="H36"/>
  <c r="F36"/>
  <c r="H33"/>
  <c r="F33"/>
  <c r="H35"/>
  <c r="F35"/>
  <c r="H34"/>
  <c r="F34"/>
  <c r="H41"/>
  <c r="F41"/>
  <c r="H23"/>
  <c r="F23"/>
  <c r="H29"/>
  <c r="F29"/>
  <c r="H28"/>
  <c r="F28"/>
  <c r="H30"/>
  <c r="F30"/>
  <c r="I30" s="1"/>
  <c r="H25"/>
  <c r="F25"/>
  <c r="H26"/>
  <c r="F26"/>
  <c r="H24"/>
  <c r="F24"/>
  <c r="H27"/>
  <c r="F27"/>
  <c r="H48"/>
  <c r="F48"/>
  <c r="H46"/>
  <c r="F46"/>
  <c r="H47"/>
  <c r="F47"/>
  <c r="H50"/>
  <c r="F50"/>
  <c r="H49"/>
  <c r="F49"/>
  <c r="H38"/>
  <c r="F38"/>
  <c r="H39"/>
  <c r="F39"/>
  <c r="H10"/>
  <c r="F10"/>
  <c r="H4"/>
  <c r="F4"/>
  <c r="H6"/>
  <c r="F6"/>
  <c r="H12"/>
  <c r="F12"/>
  <c r="H11"/>
  <c r="F11"/>
  <c r="H5"/>
  <c r="F5"/>
  <c r="H22"/>
  <c r="F22"/>
  <c r="H7"/>
  <c r="F7"/>
  <c r="H17"/>
  <c r="F17"/>
  <c r="H20"/>
  <c r="F20"/>
  <c r="H9"/>
  <c r="F9"/>
  <c r="H18"/>
  <c r="F18"/>
  <c r="H16"/>
  <c r="F16"/>
  <c r="H19"/>
  <c r="F19"/>
  <c r="H15"/>
  <c r="F15"/>
  <c r="H8"/>
  <c r="F8"/>
  <c r="H13"/>
  <c r="F13"/>
  <c r="H21"/>
  <c r="F21"/>
  <c r="H14"/>
  <c r="F14"/>
  <c r="H32"/>
  <c r="F32"/>
  <c r="K4" i="4" l="1"/>
  <c r="K7"/>
  <c r="K5"/>
  <c r="K6"/>
  <c r="K8"/>
  <c r="K14" i="3"/>
  <c r="L14" s="1"/>
  <c r="M14" s="1"/>
  <c r="K12"/>
  <c r="L12" s="1"/>
  <c r="M12" s="1"/>
  <c r="K20"/>
  <c r="L20" s="1"/>
  <c r="M20" s="1"/>
  <c r="K17"/>
  <c r="L17" s="1"/>
  <c r="M17" s="1"/>
  <c r="K23"/>
  <c r="L23" s="1"/>
  <c r="M23" s="1"/>
  <c r="K15"/>
  <c r="L15" s="1"/>
  <c r="M15" s="1"/>
  <c r="K16"/>
  <c r="L16" s="1"/>
  <c r="M16" s="1"/>
  <c r="K22"/>
  <c r="L22" s="1"/>
  <c r="M22" s="1"/>
  <c r="K19"/>
  <c r="L19" s="1"/>
  <c r="M19" s="1"/>
  <c r="K21"/>
  <c r="L21" s="1"/>
  <c r="M21" s="1"/>
  <c r="K18"/>
  <c r="L18" s="1"/>
  <c r="M18" s="1"/>
  <c r="K6"/>
  <c r="L6" s="1"/>
  <c r="M6" s="1"/>
  <c r="K9"/>
  <c r="L9" s="1"/>
  <c r="M9" s="1"/>
  <c r="K13"/>
  <c r="L13" s="1"/>
  <c r="M13" s="1"/>
  <c r="K4"/>
  <c r="L4" s="1"/>
  <c r="M4" s="1"/>
  <c r="K10"/>
  <c r="L10" s="1"/>
  <c r="M10" s="1"/>
  <c r="K5"/>
  <c r="L5" s="1"/>
  <c r="M5" s="1"/>
  <c r="K8"/>
  <c r="L8" s="1"/>
  <c r="M8" s="1"/>
  <c r="K7"/>
  <c r="L7" s="1"/>
  <c r="M7" s="1"/>
  <c r="K11"/>
  <c r="L11" s="1"/>
  <c r="M11" s="1"/>
  <c r="I10" i="2"/>
  <c r="I46"/>
  <c r="I48"/>
  <c r="I27"/>
  <c r="I26"/>
  <c r="I25"/>
  <c r="I17"/>
  <c r="I11"/>
  <c r="I12"/>
  <c r="I6"/>
  <c r="I4"/>
  <c r="I36"/>
  <c r="I37"/>
  <c r="I8"/>
  <c r="I19"/>
  <c r="I16"/>
  <c r="I20"/>
  <c r="I38"/>
  <c r="I49"/>
  <c r="I50"/>
  <c r="I32"/>
  <c r="I14"/>
  <c r="I21"/>
  <c r="I13"/>
  <c r="I18"/>
  <c r="I22"/>
  <c r="I5"/>
  <c r="I47"/>
  <c r="I28"/>
  <c r="I23"/>
  <c r="I35"/>
  <c r="I33"/>
  <c r="I15"/>
  <c r="I9"/>
  <c r="I7"/>
  <c r="I39"/>
  <c r="I24"/>
  <c r="I29"/>
  <c r="I41"/>
  <c r="I34"/>
  <c r="I31"/>
  <c r="I42"/>
</calcChain>
</file>

<file path=xl/sharedStrings.xml><?xml version="1.0" encoding="utf-8"?>
<sst xmlns="http://schemas.openxmlformats.org/spreadsheetml/2006/main" count="338" uniqueCount="202">
  <si>
    <t>姓名</t>
  </si>
  <si>
    <t>报考学科</t>
  </si>
  <si>
    <t xml:space="preserve">王梦妮          </t>
  </si>
  <si>
    <t xml:space="preserve">李月利          </t>
  </si>
  <si>
    <t xml:space="preserve">初中科学                      </t>
  </si>
  <si>
    <t xml:space="preserve">叶娴颖          </t>
  </si>
  <si>
    <t xml:space="preserve">苏婉芬          </t>
  </si>
  <si>
    <t xml:space="preserve">金铭            </t>
  </si>
  <si>
    <t xml:space="preserve">初中社会                      </t>
  </si>
  <si>
    <t xml:space="preserve">金茜茜          </t>
  </si>
  <si>
    <t xml:space="preserve">李梦梦          </t>
  </si>
  <si>
    <t xml:space="preserve">初中数学                      </t>
  </si>
  <si>
    <t xml:space="preserve">陈梦静          </t>
  </si>
  <si>
    <t xml:space="preserve">初中体育A                     </t>
  </si>
  <si>
    <t xml:space="preserve">何涛            </t>
  </si>
  <si>
    <t xml:space="preserve">徐濛            </t>
  </si>
  <si>
    <t xml:space="preserve">初中体育B                     </t>
  </si>
  <si>
    <t xml:space="preserve">潘倩            </t>
  </si>
  <si>
    <t xml:space="preserve">初中音乐                      </t>
  </si>
  <si>
    <t xml:space="preserve">李涵            </t>
  </si>
  <si>
    <t xml:space="preserve">初中英语                      </t>
  </si>
  <si>
    <t xml:space="preserve">郑梦雅          </t>
  </si>
  <si>
    <t xml:space="preserve">崔盼盼          </t>
  </si>
  <si>
    <t xml:space="preserve">王雅妮          </t>
  </si>
  <si>
    <t xml:space="preserve">叶晓安          </t>
  </si>
  <si>
    <t xml:space="preserve">初中语文                      </t>
  </si>
  <si>
    <t xml:space="preserve">国际贸易教师                  </t>
  </si>
  <si>
    <t xml:space="preserve">毛利真          </t>
  </si>
  <si>
    <t xml:space="preserve">徐青欣          </t>
  </si>
  <si>
    <t xml:space="preserve">会计教师                      </t>
  </si>
  <si>
    <t xml:space="preserve">王赞            </t>
  </si>
  <si>
    <t xml:space="preserve">李静静          </t>
  </si>
  <si>
    <t xml:space="preserve">计算机专业教师                </t>
  </si>
  <si>
    <t xml:space="preserve">陈日超          </t>
  </si>
  <si>
    <t xml:space="preserve">张露易          </t>
  </si>
  <si>
    <t xml:space="preserve">特殊教育                      </t>
  </si>
  <si>
    <t xml:space="preserve">张敏            </t>
  </si>
  <si>
    <t xml:space="preserve">小学科学                      </t>
  </si>
  <si>
    <t xml:space="preserve">虞佳妮          </t>
  </si>
  <si>
    <t xml:space="preserve">小学美术                      </t>
  </si>
  <si>
    <t xml:space="preserve">潘挺洋          </t>
  </si>
  <si>
    <t xml:space="preserve">小学数学A                     </t>
  </si>
  <si>
    <t xml:space="preserve">陈安            </t>
  </si>
  <si>
    <t xml:space="preserve">陈雨璐          </t>
  </si>
  <si>
    <t xml:space="preserve">小学数学B                     </t>
  </si>
  <si>
    <t xml:space="preserve">林梦婷          </t>
  </si>
  <si>
    <t xml:space="preserve">张梦茜          </t>
  </si>
  <si>
    <t xml:space="preserve">陈勉            </t>
  </si>
  <si>
    <t xml:space="preserve">小学体育A                     </t>
  </si>
  <si>
    <t xml:space="preserve">鲍一帆          </t>
  </si>
  <si>
    <t xml:space="preserve">许鹏            </t>
  </si>
  <si>
    <t xml:space="preserve">江柳懿          </t>
  </si>
  <si>
    <t xml:space="preserve">小学心理健康                  </t>
  </si>
  <si>
    <t xml:space="preserve">小学信息技术                  </t>
  </si>
  <si>
    <t xml:space="preserve">徐怡            </t>
  </si>
  <si>
    <t xml:space="preserve">应乔乔          </t>
  </si>
  <si>
    <t xml:space="preserve">小学音乐                      </t>
  </si>
  <si>
    <t xml:space="preserve">邱雅蒙          </t>
  </si>
  <si>
    <t xml:space="preserve">许梦婷          </t>
  </si>
  <si>
    <t xml:space="preserve">小学英语                      </t>
  </si>
  <si>
    <t xml:space="preserve">郑淩尹          </t>
  </si>
  <si>
    <t xml:space="preserve">小学语文A                     </t>
  </si>
  <si>
    <t xml:space="preserve">徐翔            </t>
  </si>
  <si>
    <t xml:space="preserve">牟鹏            </t>
  </si>
  <si>
    <t xml:space="preserve">郑一帆          </t>
  </si>
  <si>
    <t xml:space="preserve">郭东升          </t>
  </si>
  <si>
    <t xml:space="preserve">陈驹耀          </t>
  </si>
  <si>
    <t xml:space="preserve">林成            </t>
  </si>
  <si>
    <t xml:space="preserve">林艳威          </t>
  </si>
  <si>
    <t xml:space="preserve">施晓晨          </t>
  </si>
  <si>
    <t xml:space="preserve">小学语文B                     </t>
  </si>
  <si>
    <t xml:space="preserve">叶栩伶          </t>
  </si>
  <si>
    <t xml:space="preserve">叶智惠          </t>
  </si>
  <si>
    <t xml:space="preserve">方晶晶          </t>
  </si>
  <si>
    <t xml:space="preserve">何欢欢          </t>
  </si>
  <si>
    <t xml:space="preserve">王凌肖          </t>
  </si>
  <si>
    <t xml:space="preserve">葛星辰          </t>
  </si>
  <si>
    <t xml:space="preserve">王怡            </t>
  </si>
  <si>
    <t xml:space="preserve">杨婷涵          </t>
  </si>
  <si>
    <t xml:space="preserve">柯梦燕          </t>
  </si>
  <si>
    <t xml:space="preserve">曹双欢          </t>
  </si>
  <si>
    <t xml:space="preserve">林星晨          </t>
  </si>
  <si>
    <t xml:space="preserve">徐灿灿          </t>
  </si>
  <si>
    <t xml:space="preserve">郭英枝          </t>
  </si>
  <si>
    <t xml:space="preserve">周怡            </t>
  </si>
  <si>
    <t xml:space="preserve">黄雨晴          </t>
  </si>
  <si>
    <t xml:space="preserve">邱晨曦          </t>
  </si>
  <si>
    <t xml:space="preserve">盛意婷          </t>
  </si>
  <si>
    <t xml:space="preserve">徐梦雪          </t>
  </si>
  <si>
    <t xml:space="preserve">学前教育                      </t>
  </si>
  <si>
    <t xml:space="preserve">叶可欣          </t>
  </si>
  <si>
    <t xml:space="preserve">杨颖            </t>
  </si>
  <si>
    <t xml:space="preserve">陈柔伊          </t>
  </si>
  <si>
    <t xml:space="preserve">陈雅倩          </t>
  </si>
  <si>
    <t xml:space="preserve">戴莎莎          </t>
  </si>
  <si>
    <t xml:space="preserve">许卢琳          </t>
  </si>
  <si>
    <t xml:space="preserve">职高体育A                     </t>
  </si>
  <si>
    <t xml:space="preserve">郑晓敏          </t>
  </si>
  <si>
    <t xml:space="preserve">陈漪            </t>
  </si>
  <si>
    <t>笔试成绩</t>
  </si>
  <si>
    <t>面试成绩</t>
  </si>
  <si>
    <t>面试成绩*50%</t>
  </si>
  <si>
    <t>总成绩</t>
  </si>
  <si>
    <t>笔试成绩*40%</t>
    <phoneticPr fontId="2" type="noConversion"/>
  </si>
  <si>
    <t>面试</t>
  </si>
  <si>
    <t>模拟上课</t>
  </si>
  <si>
    <t>模拟上课*50%</t>
  </si>
  <si>
    <t>技能加试</t>
  </si>
  <si>
    <t>技能加试*50%</t>
  </si>
  <si>
    <t>面试成绩*60%</t>
  </si>
  <si>
    <t>笔试成绩</t>
    <phoneticPr fontId="2" type="noConversion"/>
  </si>
  <si>
    <t>面试成绩</t>
    <phoneticPr fontId="2" type="noConversion"/>
  </si>
  <si>
    <t>笔试成绩*50%</t>
    <phoneticPr fontId="2" type="noConversion"/>
  </si>
  <si>
    <t>技能加试*30%</t>
    <phoneticPr fontId="2" type="noConversion"/>
  </si>
  <si>
    <t>技能测试</t>
    <phoneticPr fontId="2" type="noConversion"/>
  </si>
  <si>
    <t>拟进入体检</t>
    <phoneticPr fontId="2" type="noConversion"/>
  </si>
  <si>
    <t xml:space="preserve">财务人员                      </t>
    <phoneticPr fontId="2" type="noConversion"/>
  </si>
  <si>
    <t>拟进入体检</t>
    <phoneticPr fontId="2" type="noConversion"/>
  </si>
  <si>
    <t>√</t>
  </si>
  <si>
    <t>√</t>
    <phoneticPr fontId="2" type="noConversion"/>
  </si>
  <si>
    <t>√</t>
    <phoneticPr fontId="2" type="noConversion"/>
  </si>
  <si>
    <t>拟进入体检</t>
    <phoneticPr fontId="2" type="noConversion"/>
  </si>
  <si>
    <t>椒江区2017年新教师招聘考试成绩及拟入围体检名单</t>
    <phoneticPr fontId="2" type="noConversion"/>
  </si>
  <si>
    <t>100271712007</t>
  </si>
  <si>
    <t>100271711032</t>
  </si>
  <si>
    <t>100271711043</t>
  </si>
  <si>
    <t>100271711053</t>
  </si>
  <si>
    <t>100271711061</t>
  </si>
  <si>
    <t>100271711063</t>
  </si>
  <si>
    <t>100271711069</t>
  </si>
  <si>
    <t>100271711087</t>
  </si>
  <si>
    <t>100271711089</t>
  </si>
  <si>
    <t>100271711095</t>
  </si>
  <si>
    <t>100271711091</t>
  </si>
  <si>
    <t>100271711130</t>
  </si>
  <si>
    <t>100271711131</t>
  </si>
  <si>
    <t>100271711106</t>
  </si>
  <si>
    <t>100271711166</t>
  </si>
  <si>
    <t>100271712026</t>
  </si>
  <si>
    <t>100271712051</t>
  </si>
  <si>
    <t>100271712055</t>
  </si>
  <si>
    <t>100271712063</t>
  </si>
  <si>
    <t>100271712061</t>
  </si>
  <si>
    <t>100271711177</t>
  </si>
  <si>
    <t>100271711183</t>
  </si>
  <si>
    <t>100271711181</t>
  </si>
  <si>
    <t>100271711208</t>
  </si>
  <si>
    <t>100271711241</t>
  </si>
  <si>
    <t>100271711245</t>
  </si>
  <si>
    <t>100271711275</t>
  </si>
  <si>
    <t>100271711255</t>
  </si>
  <si>
    <t>100271711282</t>
  </si>
  <si>
    <t>100271711294</t>
  </si>
  <si>
    <t>100271711300</t>
  </si>
  <si>
    <t>100271711297</t>
  </si>
  <si>
    <t>100271711309</t>
  </si>
  <si>
    <t>100271711313</t>
  </si>
  <si>
    <t>100271711327</t>
  </si>
  <si>
    <t>100271711336</t>
  </si>
  <si>
    <t>100271711331</t>
  </si>
  <si>
    <t>100271711346</t>
  </si>
  <si>
    <t>100271711382</t>
  </si>
  <si>
    <t>100271711387</t>
  </si>
  <si>
    <t>100271711395</t>
  </si>
  <si>
    <t>100271711380</t>
  </si>
  <si>
    <t>100271711386</t>
  </si>
  <si>
    <t>100271711391</t>
  </si>
  <si>
    <t>100271711396</t>
  </si>
  <si>
    <t>100271711378</t>
  </si>
  <si>
    <t>100271711405</t>
  </si>
  <si>
    <t>100271711499</t>
  </si>
  <si>
    <t>100271711436</t>
  </si>
  <si>
    <t>100271711550</t>
  </si>
  <si>
    <t>100271711497</t>
  </si>
  <si>
    <t>100271711480</t>
  </si>
  <si>
    <t>100271711594</t>
  </si>
  <si>
    <t>100271711558</t>
  </si>
  <si>
    <t>100271711542</t>
  </si>
  <si>
    <t>100271711486</t>
  </si>
  <si>
    <t>100271711532</t>
  </si>
  <si>
    <t>100271711526</t>
  </si>
  <si>
    <t>100271711471</t>
  </si>
  <si>
    <t>100271711404</t>
  </si>
  <si>
    <t>100271711459</t>
  </si>
  <si>
    <t>100271711472</t>
  </si>
  <si>
    <t>100271711422</t>
  </si>
  <si>
    <t>100271711512</t>
  </si>
  <si>
    <t>100271711434</t>
  </si>
  <si>
    <t>100271711645</t>
  </si>
  <si>
    <t>100271711637</t>
  </si>
  <si>
    <t>100271711675</t>
  </si>
  <si>
    <t>100271711640</t>
  </si>
  <si>
    <t>100271711661</t>
  </si>
  <si>
    <t>100271711647</t>
  </si>
  <si>
    <t>100271711696</t>
  </si>
  <si>
    <t>序号</t>
    <phoneticPr fontId="2" type="noConversion"/>
  </si>
  <si>
    <t>序号</t>
    <phoneticPr fontId="2" type="noConversion"/>
  </si>
  <si>
    <t xml:space="preserve">孙民康          </t>
    <phoneticPr fontId="2" type="noConversion"/>
  </si>
  <si>
    <t>100271711701</t>
    <phoneticPr fontId="2" type="noConversion"/>
  </si>
  <si>
    <t>准考证号</t>
    <phoneticPr fontId="2" type="noConversion"/>
  </si>
  <si>
    <t>序号</t>
    <phoneticPr fontId="2" type="noConversion"/>
  </si>
  <si>
    <t>准考证号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</si>
</sst>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4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b/>
      <sz val="9"/>
      <name val="宋体"/>
      <charset val="134"/>
    </font>
    <font>
      <sz val="10"/>
      <name val="Arial"/>
      <family val="2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0" fillId="0" borderId="0"/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76" fontId="9" fillId="0" borderId="2" xfId="2" applyNumberFormat="1" applyFont="1" applyFill="1" applyBorder="1" applyAlignment="1">
      <alignment horizontal="center" vertical="center" wrapText="1"/>
    </xf>
    <xf numFmtId="176" fontId="9" fillId="0" borderId="3" xfId="2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0" fillId="0" borderId="12" xfId="0" applyBorder="1">
      <alignment vertical="center"/>
    </xf>
    <xf numFmtId="176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常规" xfId="0" builtinId="0"/>
    <cellStyle name="常规 2" xfId="1"/>
    <cellStyle name="常规 3" xfId="3"/>
    <cellStyle name="常规_Sheet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workbookViewId="0">
      <selection sqref="A1:J1"/>
    </sheetView>
  </sheetViews>
  <sheetFormatPr defaultRowHeight="13.5"/>
  <cols>
    <col min="1" max="1" width="4.125" customWidth="1"/>
    <col min="2" max="2" width="13.75" customWidth="1"/>
    <col min="3" max="3" width="8.625" customWidth="1"/>
    <col min="4" max="4" width="13.5" customWidth="1"/>
    <col min="5" max="5" width="7.25" customWidth="1"/>
    <col min="6" max="7" width="8.375" customWidth="1"/>
    <col min="8" max="8" width="7.875" customWidth="1"/>
    <col min="9" max="10" width="8.5" customWidth="1"/>
  </cols>
  <sheetData>
    <row r="1" spans="1:10" ht="38.25" customHeight="1">
      <c r="A1" s="43" t="s">
        <v>122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11" customFormat="1" ht="21" customHeight="1">
      <c r="A2" s="41" t="s">
        <v>195</v>
      </c>
      <c r="B2" s="41" t="s">
        <v>199</v>
      </c>
      <c r="C2" s="41" t="s">
        <v>0</v>
      </c>
      <c r="D2" s="41" t="s">
        <v>1</v>
      </c>
      <c r="E2" s="46" t="s">
        <v>110</v>
      </c>
      <c r="F2" s="46"/>
      <c r="G2" s="47" t="s">
        <v>111</v>
      </c>
      <c r="H2" s="48"/>
      <c r="I2" s="44" t="s">
        <v>102</v>
      </c>
      <c r="J2" s="44" t="s">
        <v>117</v>
      </c>
    </row>
    <row r="3" spans="1:10" s="3" customFormat="1" ht="28.5" customHeight="1">
      <c r="A3" s="42"/>
      <c r="B3" s="42"/>
      <c r="C3" s="42"/>
      <c r="D3" s="42"/>
      <c r="E3" s="8" t="s">
        <v>99</v>
      </c>
      <c r="F3" s="8" t="s">
        <v>112</v>
      </c>
      <c r="G3" s="8" t="s">
        <v>100</v>
      </c>
      <c r="H3" s="8" t="s">
        <v>101</v>
      </c>
      <c r="I3" s="45"/>
      <c r="J3" s="45"/>
    </row>
    <row r="4" spans="1:10" s="1" customFormat="1" ht="25.5" customHeight="1">
      <c r="A4" s="2">
        <v>1</v>
      </c>
      <c r="B4" s="2" t="s">
        <v>170</v>
      </c>
      <c r="C4" s="2" t="s">
        <v>71</v>
      </c>
      <c r="D4" s="2" t="s">
        <v>70</v>
      </c>
      <c r="E4" s="23">
        <v>79.5</v>
      </c>
      <c r="F4" s="14">
        <f t="shared" ref="F4:F25" si="0">E4*0.5</f>
        <v>39.75</v>
      </c>
      <c r="G4" s="14">
        <v>89.4</v>
      </c>
      <c r="H4" s="14">
        <f t="shared" ref="H4:H25" si="1">G4*0.5</f>
        <v>44.7</v>
      </c>
      <c r="I4" s="14">
        <f t="shared" ref="I4:I25" si="2">H4+F4</f>
        <v>84.45</v>
      </c>
      <c r="J4" s="2" t="s">
        <v>119</v>
      </c>
    </row>
    <row r="5" spans="1:10" s="1" customFormat="1" ht="25.5" customHeight="1">
      <c r="A5" s="2">
        <v>2</v>
      </c>
      <c r="B5" s="2" t="s">
        <v>174</v>
      </c>
      <c r="C5" s="2" t="s">
        <v>75</v>
      </c>
      <c r="D5" s="2" t="s">
        <v>70</v>
      </c>
      <c r="E5" s="23">
        <v>75.599999999999994</v>
      </c>
      <c r="F5" s="14">
        <f t="shared" si="0"/>
        <v>37.799999999999997</v>
      </c>
      <c r="G5" s="14">
        <v>89.2</v>
      </c>
      <c r="H5" s="14">
        <f t="shared" si="1"/>
        <v>44.6</v>
      </c>
      <c r="I5" s="14">
        <f t="shared" si="2"/>
        <v>82.4</v>
      </c>
      <c r="J5" s="2" t="s">
        <v>119</v>
      </c>
    </row>
    <row r="6" spans="1:10" s="1" customFormat="1" ht="25.5" customHeight="1">
      <c r="A6" s="2">
        <v>3</v>
      </c>
      <c r="B6" s="2" t="s">
        <v>171</v>
      </c>
      <c r="C6" s="2" t="s">
        <v>72</v>
      </c>
      <c r="D6" s="2" t="s">
        <v>70</v>
      </c>
      <c r="E6" s="23">
        <v>76.2</v>
      </c>
      <c r="F6" s="14">
        <f t="shared" si="0"/>
        <v>38.1</v>
      </c>
      <c r="G6" s="14">
        <v>86</v>
      </c>
      <c r="H6" s="14">
        <f t="shared" si="1"/>
        <v>43</v>
      </c>
      <c r="I6" s="14">
        <f t="shared" si="2"/>
        <v>81.099999999999994</v>
      </c>
      <c r="J6" s="2" t="s">
        <v>119</v>
      </c>
    </row>
    <row r="7" spans="1:10" s="1" customFormat="1" ht="25.5" customHeight="1">
      <c r="A7" s="2">
        <v>4</v>
      </c>
      <c r="B7" s="2" t="s">
        <v>176</v>
      </c>
      <c r="C7" s="2" t="s">
        <v>77</v>
      </c>
      <c r="D7" s="2" t="s">
        <v>70</v>
      </c>
      <c r="E7" s="23">
        <v>75.400000000000006</v>
      </c>
      <c r="F7" s="14">
        <f t="shared" si="0"/>
        <v>37.700000000000003</v>
      </c>
      <c r="G7" s="14">
        <v>86.6</v>
      </c>
      <c r="H7" s="14">
        <f t="shared" si="1"/>
        <v>43.3</v>
      </c>
      <c r="I7" s="14">
        <f t="shared" si="2"/>
        <v>81</v>
      </c>
      <c r="J7" s="2" t="s">
        <v>119</v>
      </c>
    </row>
    <row r="8" spans="1:10" s="1" customFormat="1" ht="25.5" customHeight="1">
      <c r="A8" s="2">
        <v>5</v>
      </c>
      <c r="B8" s="2" t="s">
        <v>184</v>
      </c>
      <c r="C8" s="2" t="s">
        <v>85</v>
      </c>
      <c r="D8" s="2" t="s">
        <v>70</v>
      </c>
      <c r="E8" s="23">
        <v>72.5</v>
      </c>
      <c r="F8" s="14">
        <f t="shared" si="0"/>
        <v>36.25</v>
      </c>
      <c r="G8" s="14">
        <v>88.8</v>
      </c>
      <c r="H8" s="14">
        <f t="shared" si="1"/>
        <v>44.4</v>
      </c>
      <c r="I8" s="14">
        <f t="shared" si="2"/>
        <v>80.650000000000006</v>
      </c>
      <c r="J8" s="2" t="s">
        <v>119</v>
      </c>
    </row>
    <row r="9" spans="1:10" s="1" customFormat="1" ht="25.5" customHeight="1">
      <c r="A9" s="2">
        <v>6</v>
      </c>
      <c r="B9" s="2" t="s">
        <v>179</v>
      </c>
      <c r="C9" s="2" t="s">
        <v>80</v>
      </c>
      <c r="D9" s="2" t="s">
        <v>70</v>
      </c>
      <c r="E9" s="23">
        <v>73.900000000000006</v>
      </c>
      <c r="F9" s="14">
        <f t="shared" si="0"/>
        <v>36.950000000000003</v>
      </c>
      <c r="G9" s="14">
        <v>86.4</v>
      </c>
      <c r="H9" s="14">
        <f t="shared" si="1"/>
        <v>43.2</v>
      </c>
      <c r="I9" s="14">
        <f t="shared" si="2"/>
        <v>80.150000000000006</v>
      </c>
      <c r="J9" s="2" t="s">
        <v>119</v>
      </c>
    </row>
    <row r="10" spans="1:10" s="1" customFormat="1" ht="25.5" customHeight="1">
      <c r="A10" s="2">
        <v>7</v>
      </c>
      <c r="B10" s="2" t="s">
        <v>169</v>
      </c>
      <c r="C10" s="2" t="s">
        <v>69</v>
      </c>
      <c r="D10" s="2" t="s">
        <v>70</v>
      </c>
      <c r="E10" s="23">
        <v>79.5</v>
      </c>
      <c r="F10" s="14">
        <f t="shared" si="0"/>
        <v>39.75</v>
      </c>
      <c r="G10" s="14">
        <v>79.2</v>
      </c>
      <c r="H10" s="14">
        <f t="shared" si="1"/>
        <v>39.6</v>
      </c>
      <c r="I10" s="14">
        <f t="shared" si="2"/>
        <v>79.349999999999994</v>
      </c>
      <c r="J10" s="2" t="s">
        <v>119</v>
      </c>
    </row>
    <row r="11" spans="1:10" s="1" customFormat="1" ht="25.5" customHeight="1">
      <c r="A11" s="2">
        <v>8</v>
      </c>
      <c r="B11" s="2" t="s">
        <v>173</v>
      </c>
      <c r="C11" s="2" t="s">
        <v>74</v>
      </c>
      <c r="D11" s="2" t="s">
        <v>70</v>
      </c>
      <c r="E11" s="23">
        <v>75.8</v>
      </c>
      <c r="F11" s="14">
        <f t="shared" si="0"/>
        <v>37.9</v>
      </c>
      <c r="G11" s="14">
        <v>82.2</v>
      </c>
      <c r="H11" s="14">
        <f t="shared" si="1"/>
        <v>41.1</v>
      </c>
      <c r="I11" s="14">
        <f t="shared" si="2"/>
        <v>79</v>
      </c>
      <c r="J11" s="2" t="s">
        <v>119</v>
      </c>
    </row>
    <row r="12" spans="1:10" s="1" customFormat="1" ht="25.5" customHeight="1">
      <c r="A12" s="2">
        <v>9</v>
      </c>
      <c r="B12" s="2" t="s">
        <v>172</v>
      </c>
      <c r="C12" s="2" t="s">
        <v>73</v>
      </c>
      <c r="D12" s="2" t="s">
        <v>70</v>
      </c>
      <c r="E12" s="23">
        <v>75.900000000000006</v>
      </c>
      <c r="F12" s="14">
        <f t="shared" si="0"/>
        <v>37.950000000000003</v>
      </c>
      <c r="G12" s="14">
        <v>81.400000000000006</v>
      </c>
      <c r="H12" s="14">
        <f t="shared" si="1"/>
        <v>40.700000000000003</v>
      </c>
      <c r="I12" s="14">
        <f t="shared" si="2"/>
        <v>78.650000000000006</v>
      </c>
      <c r="J12" s="2" t="s">
        <v>119</v>
      </c>
    </row>
    <row r="13" spans="1:10" s="1" customFormat="1" ht="25.5" customHeight="1">
      <c r="A13" s="2">
        <v>10</v>
      </c>
      <c r="B13" s="2" t="s">
        <v>185</v>
      </c>
      <c r="C13" s="2" t="s">
        <v>86</v>
      </c>
      <c r="D13" s="2" t="s">
        <v>70</v>
      </c>
      <c r="E13" s="23">
        <v>72.3</v>
      </c>
      <c r="F13" s="14">
        <f t="shared" si="0"/>
        <v>36.15</v>
      </c>
      <c r="G13" s="14">
        <v>84.4</v>
      </c>
      <c r="H13" s="14">
        <f t="shared" si="1"/>
        <v>42.2</v>
      </c>
      <c r="I13" s="14">
        <f t="shared" si="2"/>
        <v>78.349999999999994</v>
      </c>
      <c r="J13" s="2" t="s">
        <v>119</v>
      </c>
    </row>
    <row r="14" spans="1:10" s="1" customFormat="1" ht="25.5" customHeight="1">
      <c r="A14" s="2">
        <v>11</v>
      </c>
      <c r="B14" s="2" t="s">
        <v>187</v>
      </c>
      <c r="C14" s="2" t="s">
        <v>88</v>
      </c>
      <c r="D14" s="2" t="s">
        <v>70</v>
      </c>
      <c r="E14" s="23">
        <v>71.3</v>
      </c>
      <c r="F14" s="14">
        <f t="shared" si="0"/>
        <v>35.65</v>
      </c>
      <c r="G14" s="14">
        <v>85.2</v>
      </c>
      <c r="H14" s="14">
        <f t="shared" si="1"/>
        <v>42.6</v>
      </c>
      <c r="I14" s="14">
        <f t="shared" si="2"/>
        <v>78.25</v>
      </c>
      <c r="J14" s="2" t="s">
        <v>119</v>
      </c>
    </row>
    <row r="15" spans="1:10" s="1" customFormat="1" ht="25.5" customHeight="1">
      <c r="A15" s="2">
        <v>12</v>
      </c>
      <c r="B15" s="2" t="s">
        <v>183</v>
      </c>
      <c r="C15" s="2" t="s">
        <v>84</v>
      </c>
      <c r="D15" s="2" t="s">
        <v>70</v>
      </c>
      <c r="E15" s="23">
        <v>72.599999999999994</v>
      </c>
      <c r="F15" s="14">
        <f t="shared" si="0"/>
        <v>36.299999999999997</v>
      </c>
      <c r="G15" s="14">
        <v>83.2</v>
      </c>
      <c r="H15" s="14">
        <f t="shared" si="1"/>
        <v>41.6</v>
      </c>
      <c r="I15" s="14">
        <f t="shared" si="2"/>
        <v>77.900000000000006</v>
      </c>
      <c r="J15" s="2" t="s">
        <v>119</v>
      </c>
    </row>
    <row r="16" spans="1:10" s="1" customFormat="1" ht="25.5" customHeight="1">
      <c r="A16" s="2">
        <v>13</v>
      </c>
      <c r="B16" s="2" t="s">
        <v>181</v>
      </c>
      <c r="C16" s="2" t="s">
        <v>82</v>
      </c>
      <c r="D16" s="2" t="s">
        <v>70</v>
      </c>
      <c r="E16" s="23">
        <v>73.3</v>
      </c>
      <c r="F16" s="14">
        <f t="shared" si="0"/>
        <v>36.65</v>
      </c>
      <c r="G16" s="14">
        <v>81.599999999999994</v>
      </c>
      <c r="H16" s="14">
        <f t="shared" si="1"/>
        <v>40.799999999999997</v>
      </c>
      <c r="I16" s="14">
        <f t="shared" si="2"/>
        <v>77.449999999999989</v>
      </c>
      <c r="J16" s="2" t="s">
        <v>119</v>
      </c>
    </row>
    <row r="17" spans="1:10" s="1" customFormat="1" ht="25.5" customHeight="1">
      <c r="A17" s="2">
        <v>14</v>
      </c>
      <c r="B17" s="2" t="s">
        <v>177</v>
      </c>
      <c r="C17" s="2" t="s">
        <v>78</v>
      </c>
      <c r="D17" s="2" t="s">
        <v>70</v>
      </c>
      <c r="E17" s="23">
        <v>74.599999999999994</v>
      </c>
      <c r="F17" s="14">
        <f t="shared" si="0"/>
        <v>37.299999999999997</v>
      </c>
      <c r="G17" s="14">
        <v>80.2</v>
      </c>
      <c r="H17" s="14">
        <f t="shared" si="1"/>
        <v>40.1</v>
      </c>
      <c r="I17" s="14">
        <f t="shared" si="2"/>
        <v>77.400000000000006</v>
      </c>
      <c r="J17" s="2" t="s">
        <v>119</v>
      </c>
    </row>
    <row r="18" spans="1:10" s="1" customFormat="1" ht="25.5" customHeight="1">
      <c r="A18" s="2">
        <v>15</v>
      </c>
      <c r="B18" s="2" t="s">
        <v>180</v>
      </c>
      <c r="C18" s="2" t="s">
        <v>81</v>
      </c>
      <c r="D18" s="2" t="s">
        <v>70</v>
      </c>
      <c r="E18" s="23">
        <v>73.900000000000006</v>
      </c>
      <c r="F18" s="14">
        <f t="shared" si="0"/>
        <v>36.950000000000003</v>
      </c>
      <c r="G18" s="14">
        <v>80.599999999999994</v>
      </c>
      <c r="H18" s="14">
        <f t="shared" si="1"/>
        <v>40.299999999999997</v>
      </c>
      <c r="I18" s="14">
        <f t="shared" si="2"/>
        <v>77.25</v>
      </c>
      <c r="J18" s="2" t="s">
        <v>119</v>
      </c>
    </row>
    <row r="19" spans="1:10" s="1" customFormat="1" ht="25.5" customHeight="1">
      <c r="A19" s="2">
        <v>16</v>
      </c>
      <c r="B19" s="2" t="s">
        <v>182</v>
      </c>
      <c r="C19" s="2" t="s">
        <v>83</v>
      </c>
      <c r="D19" s="2" t="s">
        <v>70</v>
      </c>
      <c r="E19" s="23">
        <v>72.599999999999994</v>
      </c>
      <c r="F19" s="14">
        <f t="shared" si="0"/>
        <v>36.299999999999997</v>
      </c>
      <c r="G19" s="14">
        <v>81.599999999999994</v>
      </c>
      <c r="H19" s="14">
        <f t="shared" si="1"/>
        <v>40.799999999999997</v>
      </c>
      <c r="I19" s="14">
        <f t="shared" si="2"/>
        <v>77.099999999999994</v>
      </c>
      <c r="J19" s="2" t="s">
        <v>119</v>
      </c>
    </row>
    <row r="20" spans="1:10" s="1" customFormat="1" ht="25.5" customHeight="1">
      <c r="A20" s="2">
        <v>17</v>
      </c>
      <c r="B20" s="2" t="s">
        <v>178</v>
      </c>
      <c r="C20" s="2" t="s">
        <v>79</v>
      </c>
      <c r="D20" s="2" t="s">
        <v>70</v>
      </c>
      <c r="E20" s="23">
        <v>74.099999999999994</v>
      </c>
      <c r="F20" s="14">
        <f t="shared" si="0"/>
        <v>37.049999999999997</v>
      </c>
      <c r="G20" s="14">
        <v>79.599999999999994</v>
      </c>
      <c r="H20" s="14">
        <f t="shared" si="1"/>
        <v>39.799999999999997</v>
      </c>
      <c r="I20" s="14">
        <f t="shared" si="2"/>
        <v>76.849999999999994</v>
      </c>
      <c r="J20" s="2" t="s">
        <v>119</v>
      </c>
    </row>
    <row r="21" spans="1:10" s="1" customFormat="1" ht="25.5" customHeight="1">
      <c r="A21" s="2">
        <v>18</v>
      </c>
      <c r="B21" s="2" t="s">
        <v>186</v>
      </c>
      <c r="C21" s="2" t="s">
        <v>87</v>
      </c>
      <c r="D21" s="2" t="s">
        <v>70</v>
      </c>
      <c r="E21" s="23">
        <v>71.8</v>
      </c>
      <c r="F21" s="14">
        <f t="shared" si="0"/>
        <v>35.9</v>
      </c>
      <c r="G21" s="14">
        <v>81.8</v>
      </c>
      <c r="H21" s="14">
        <f t="shared" si="1"/>
        <v>40.9</v>
      </c>
      <c r="I21" s="14">
        <f t="shared" si="2"/>
        <v>76.8</v>
      </c>
      <c r="J21" s="2" t="s">
        <v>120</v>
      </c>
    </row>
    <row r="22" spans="1:10" s="1" customFormat="1" ht="25.5" customHeight="1" thickBot="1">
      <c r="A22" s="16">
        <v>19</v>
      </c>
      <c r="B22" s="16" t="s">
        <v>175</v>
      </c>
      <c r="C22" s="16" t="s">
        <v>76</v>
      </c>
      <c r="D22" s="16" t="s">
        <v>70</v>
      </c>
      <c r="E22" s="24">
        <v>75.400000000000006</v>
      </c>
      <c r="F22" s="17">
        <f t="shared" si="0"/>
        <v>37.700000000000003</v>
      </c>
      <c r="G22" s="17">
        <v>77.8</v>
      </c>
      <c r="H22" s="17">
        <f t="shared" si="1"/>
        <v>38.9</v>
      </c>
      <c r="I22" s="17">
        <f t="shared" si="2"/>
        <v>76.599999999999994</v>
      </c>
      <c r="J22" s="16" t="s">
        <v>120</v>
      </c>
    </row>
    <row r="23" spans="1:10" s="1" customFormat="1" ht="25.5" customHeight="1">
      <c r="A23" s="18">
        <v>20</v>
      </c>
      <c r="B23" s="18" t="s">
        <v>161</v>
      </c>
      <c r="C23" s="18" t="s">
        <v>60</v>
      </c>
      <c r="D23" s="18" t="s">
        <v>61</v>
      </c>
      <c r="E23" s="25">
        <v>73.099999999999994</v>
      </c>
      <c r="F23" s="19">
        <f t="shared" si="0"/>
        <v>36.549999999999997</v>
      </c>
      <c r="G23" s="19">
        <v>86.6</v>
      </c>
      <c r="H23" s="19">
        <f t="shared" si="1"/>
        <v>43.3</v>
      </c>
      <c r="I23" s="19">
        <f t="shared" si="2"/>
        <v>79.849999999999994</v>
      </c>
      <c r="J23" s="18" t="s">
        <v>118</v>
      </c>
    </row>
    <row r="24" spans="1:10" s="1" customFormat="1" ht="25.5" customHeight="1">
      <c r="A24" s="2">
        <v>21</v>
      </c>
      <c r="B24" s="2" t="s">
        <v>167</v>
      </c>
      <c r="C24" s="2" t="s">
        <v>67</v>
      </c>
      <c r="D24" s="2" t="s">
        <v>61</v>
      </c>
      <c r="E24" s="23">
        <v>66.900000000000006</v>
      </c>
      <c r="F24" s="14">
        <f t="shared" si="0"/>
        <v>33.450000000000003</v>
      </c>
      <c r="G24" s="14">
        <v>91</v>
      </c>
      <c r="H24" s="14">
        <f t="shared" si="1"/>
        <v>45.5</v>
      </c>
      <c r="I24" s="14">
        <f t="shared" si="2"/>
        <v>78.95</v>
      </c>
      <c r="J24" s="15" t="s">
        <v>118</v>
      </c>
    </row>
    <row r="25" spans="1:10" s="1" customFormat="1" ht="25.5" customHeight="1">
      <c r="A25" s="2">
        <v>22</v>
      </c>
      <c r="B25" s="2" t="s">
        <v>165</v>
      </c>
      <c r="C25" s="2" t="s">
        <v>65</v>
      </c>
      <c r="D25" s="2" t="s">
        <v>61</v>
      </c>
      <c r="E25" s="23">
        <v>68.2</v>
      </c>
      <c r="F25" s="14">
        <f t="shared" si="0"/>
        <v>34.1</v>
      </c>
      <c r="G25" s="14">
        <v>89.2</v>
      </c>
      <c r="H25" s="14">
        <f t="shared" si="1"/>
        <v>44.6</v>
      </c>
      <c r="I25" s="14">
        <f t="shared" si="2"/>
        <v>78.7</v>
      </c>
      <c r="J25" s="15" t="s">
        <v>118</v>
      </c>
    </row>
    <row r="26" spans="1:10" s="1" customFormat="1" ht="25.5" customHeight="1">
      <c r="A26" s="2">
        <v>23</v>
      </c>
      <c r="B26" s="2" t="s">
        <v>166</v>
      </c>
      <c r="C26" s="2" t="s">
        <v>66</v>
      </c>
      <c r="D26" s="2" t="s">
        <v>61</v>
      </c>
      <c r="E26" s="23">
        <v>67</v>
      </c>
      <c r="F26" s="14">
        <f t="shared" ref="F26:F39" si="3">E26*0.5</f>
        <v>33.5</v>
      </c>
      <c r="G26" s="14">
        <v>87.4</v>
      </c>
      <c r="H26" s="14">
        <f t="shared" ref="H26:H39" si="4">G26*0.5</f>
        <v>43.7</v>
      </c>
      <c r="I26" s="14">
        <f t="shared" ref="I26:I39" si="5">H26+F26</f>
        <v>77.2</v>
      </c>
      <c r="J26" s="15" t="s">
        <v>118</v>
      </c>
    </row>
    <row r="27" spans="1:10" s="1" customFormat="1" ht="25.5" customHeight="1">
      <c r="A27" s="2">
        <v>24</v>
      </c>
      <c r="B27" s="2" t="s">
        <v>168</v>
      </c>
      <c r="C27" s="2" t="s">
        <v>68</v>
      </c>
      <c r="D27" s="2" t="s">
        <v>61</v>
      </c>
      <c r="E27" s="23">
        <v>62.1</v>
      </c>
      <c r="F27" s="14">
        <f t="shared" si="3"/>
        <v>31.05</v>
      </c>
      <c r="G27" s="14">
        <v>92.2</v>
      </c>
      <c r="H27" s="14">
        <f t="shared" si="4"/>
        <v>46.1</v>
      </c>
      <c r="I27" s="14">
        <f t="shared" si="5"/>
        <v>77.150000000000006</v>
      </c>
      <c r="J27" s="15" t="s">
        <v>118</v>
      </c>
    </row>
    <row r="28" spans="1:10" s="1" customFormat="1" ht="25.5" customHeight="1">
      <c r="A28" s="2">
        <v>25</v>
      </c>
      <c r="B28" s="2" t="s">
        <v>163</v>
      </c>
      <c r="C28" s="2" t="s">
        <v>63</v>
      </c>
      <c r="D28" s="2" t="s">
        <v>61</v>
      </c>
      <c r="E28" s="23">
        <v>70.400000000000006</v>
      </c>
      <c r="F28" s="14">
        <f t="shared" si="3"/>
        <v>35.200000000000003</v>
      </c>
      <c r="G28" s="14">
        <v>83.2</v>
      </c>
      <c r="H28" s="14">
        <f t="shared" si="4"/>
        <v>41.6</v>
      </c>
      <c r="I28" s="14">
        <f t="shared" si="5"/>
        <v>76.800000000000011</v>
      </c>
      <c r="J28" s="15" t="s">
        <v>118</v>
      </c>
    </row>
    <row r="29" spans="1:10" s="1" customFormat="1" ht="25.5" customHeight="1">
      <c r="A29" s="2">
        <v>26</v>
      </c>
      <c r="B29" s="2" t="s">
        <v>162</v>
      </c>
      <c r="C29" s="2" t="s">
        <v>62</v>
      </c>
      <c r="D29" s="2" t="s">
        <v>61</v>
      </c>
      <c r="E29" s="23">
        <v>72</v>
      </c>
      <c r="F29" s="14">
        <f t="shared" si="3"/>
        <v>36</v>
      </c>
      <c r="G29" s="14">
        <v>80.8</v>
      </c>
      <c r="H29" s="14">
        <f t="shared" si="4"/>
        <v>40.4</v>
      </c>
      <c r="I29" s="14">
        <f t="shared" si="5"/>
        <v>76.400000000000006</v>
      </c>
      <c r="J29" s="15" t="s">
        <v>118</v>
      </c>
    </row>
    <row r="30" spans="1:10" s="1" customFormat="1" ht="25.5" customHeight="1" thickBot="1">
      <c r="A30" s="16">
        <v>27</v>
      </c>
      <c r="B30" s="16" t="s">
        <v>164</v>
      </c>
      <c r="C30" s="16" t="s">
        <v>64</v>
      </c>
      <c r="D30" s="16" t="s">
        <v>61</v>
      </c>
      <c r="E30" s="24">
        <v>69.5</v>
      </c>
      <c r="F30" s="17">
        <f t="shared" si="3"/>
        <v>34.75</v>
      </c>
      <c r="G30" s="17">
        <v>81.2</v>
      </c>
      <c r="H30" s="17">
        <f t="shared" si="4"/>
        <v>40.6</v>
      </c>
      <c r="I30" s="17">
        <f t="shared" si="5"/>
        <v>75.349999999999994</v>
      </c>
      <c r="J30" s="28" t="s">
        <v>120</v>
      </c>
    </row>
    <row r="31" spans="1:10" s="1" customFormat="1" ht="25.5" customHeight="1" thickBot="1">
      <c r="A31" s="29">
        <v>28</v>
      </c>
      <c r="B31" s="29" t="s">
        <v>160</v>
      </c>
      <c r="C31" s="29" t="s">
        <v>58</v>
      </c>
      <c r="D31" s="29" t="s">
        <v>59</v>
      </c>
      <c r="E31" s="30">
        <v>66.8</v>
      </c>
      <c r="F31" s="31">
        <f t="shared" si="3"/>
        <v>33.4</v>
      </c>
      <c r="G31" s="31">
        <v>89.8</v>
      </c>
      <c r="H31" s="31">
        <f t="shared" si="4"/>
        <v>44.9</v>
      </c>
      <c r="I31" s="31">
        <f t="shared" si="5"/>
        <v>78.3</v>
      </c>
      <c r="J31" s="29" t="s">
        <v>118</v>
      </c>
    </row>
    <row r="32" spans="1:10" s="1" customFormat="1" ht="25.5" customHeight="1" thickBot="1">
      <c r="A32" s="29">
        <v>29</v>
      </c>
      <c r="B32" s="29" t="s">
        <v>155</v>
      </c>
      <c r="C32" s="29" t="s">
        <v>51</v>
      </c>
      <c r="D32" s="29" t="s">
        <v>52</v>
      </c>
      <c r="E32" s="30">
        <v>72</v>
      </c>
      <c r="F32" s="31">
        <f t="shared" si="3"/>
        <v>36</v>
      </c>
      <c r="G32" s="31">
        <v>84.8</v>
      </c>
      <c r="H32" s="31">
        <f t="shared" si="4"/>
        <v>42.4</v>
      </c>
      <c r="I32" s="31">
        <f t="shared" si="5"/>
        <v>78.400000000000006</v>
      </c>
      <c r="J32" s="29" t="s">
        <v>118</v>
      </c>
    </row>
    <row r="33" spans="1:10" s="1" customFormat="1" ht="25.5" customHeight="1">
      <c r="A33" s="18">
        <v>30</v>
      </c>
      <c r="B33" s="18" t="s">
        <v>149</v>
      </c>
      <c r="C33" s="18" t="s">
        <v>43</v>
      </c>
      <c r="D33" s="18" t="s">
        <v>44</v>
      </c>
      <c r="E33" s="25">
        <v>78.2</v>
      </c>
      <c r="F33" s="19">
        <f t="shared" si="3"/>
        <v>39.1</v>
      </c>
      <c r="G33" s="19">
        <v>86.8</v>
      </c>
      <c r="H33" s="19">
        <f t="shared" si="4"/>
        <v>43.4</v>
      </c>
      <c r="I33" s="19">
        <f t="shared" si="5"/>
        <v>82.5</v>
      </c>
      <c r="J33" s="18" t="s">
        <v>118</v>
      </c>
    </row>
    <row r="34" spans="1:10" s="1" customFormat="1" ht="25.5" customHeight="1">
      <c r="A34" s="2">
        <v>31</v>
      </c>
      <c r="B34" s="2" t="s">
        <v>151</v>
      </c>
      <c r="C34" s="2" t="s">
        <v>46</v>
      </c>
      <c r="D34" s="2" t="s">
        <v>44</v>
      </c>
      <c r="E34" s="23">
        <v>72</v>
      </c>
      <c r="F34" s="14">
        <f t="shared" si="3"/>
        <v>36</v>
      </c>
      <c r="G34" s="14">
        <v>83.6</v>
      </c>
      <c r="H34" s="14">
        <f t="shared" si="4"/>
        <v>41.8</v>
      </c>
      <c r="I34" s="14">
        <f t="shared" si="5"/>
        <v>77.8</v>
      </c>
      <c r="J34" s="2" t="s">
        <v>118</v>
      </c>
    </row>
    <row r="35" spans="1:10" s="1" customFormat="1" ht="25.5" customHeight="1" thickBot="1">
      <c r="A35" s="16">
        <v>32</v>
      </c>
      <c r="B35" s="16" t="s">
        <v>150</v>
      </c>
      <c r="C35" s="16" t="s">
        <v>45</v>
      </c>
      <c r="D35" s="16" t="s">
        <v>44</v>
      </c>
      <c r="E35" s="24">
        <v>76.5</v>
      </c>
      <c r="F35" s="17">
        <f t="shared" si="3"/>
        <v>38.25</v>
      </c>
      <c r="G35" s="17">
        <v>75.599999999999994</v>
      </c>
      <c r="H35" s="17">
        <f t="shared" si="4"/>
        <v>37.799999999999997</v>
      </c>
      <c r="I35" s="17">
        <f t="shared" si="5"/>
        <v>76.05</v>
      </c>
      <c r="J35" s="16" t="s">
        <v>118</v>
      </c>
    </row>
    <row r="36" spans="1:10" s="1" customFormat="1" ht="25.5" customHeight="1">
      <c r="A36" s="18">
        <v>33</v>
      </c>
      <c r="B36" s="18" t="s">
        <v>148</v>
      </c>
      <c r="C36" s="18" t="s">
        <v>42</v>
      </c>
      <c r="D36" s="18" t="s">
        <v>41</v>
      </c>
      <c r="E36" s="25">
        <v>68.099999999999994</v>
      </c>
      <c r="F36" s="19">
        <f t="shared" si="3"/>
        <v>34.049999999999997</v>
      </c>
      <c r="G36" s="19">
        <v>90.2</v>
      </c>
      <c r="H36" s="19">
        <f t="shared" si="4"/>
        <v>45.1</v>
      </c>
      <c r="I36" s="19">
        <f t="shared" si="5"/>
        <v>79.150000000000006</v>
      </c>
      <c r="J36" s="18" t="s">
        <v>118</v>
      </c>
    </row>
    <row r="37" spans="1:10" s="1" customFormat="1" ht="25.5" customHeight="1" thickBot="1">
      <c r="A37" s="16">
        <v>34</v>
      </c>
      <c r="B37" s="16" t="s">
        <v>147</v>
      </c>
      <c r="C37" s="16" t="s">
        <v>40</v>
      </c>
      <c r="D37" s="16" t="s">
        <v>41</v>
      </c>
      <c r="E37" s="24">
        <v>73.2</v>
      </c>
      <c r="F37" s="17">
        <f t="shared" si="3"/>
        <v>36.6</v>
      </c>
      <c r="G37" s="17">
        <v>80</v>
      </c>
      <c r="H37" s="17">
        <f t="shared" si="4"/>
        <v>40</v>
      </c>
      <c r="I37" s="17">
        <f t="shared" si="5"/>
        <v>76.599999999999994</v>
      </c>
      <c r="J37" s="16" t="s">
        <v>118</v>
      </c>
    </row>
    <row r="38" spans="1:10" s="1" customFormat="1" ht="25.5" customHeight="1">
      <c r="A38" s="18">
        <v>35</v>
      </c>
      <c r="B38" s="18" t="s">
        <v>144</v>
      </c>
      <c r="C38" s="18" t="s">
        <v>36</v>
      </c>
      <c r="D38" s="18" t="s">
        <v>37</v>
      </c>
      <c r="E38" s="25">
        <v>75.5</v>
      </c>
      <c r="F38" s="19">
        <f t="shared" si="3"/>
        <v>37.75</v>
      </c>
      <c r="G38" s="19">
        <v>90.6</v>
      </c>
      <c r="H38" s="19">
        <f t="shared" si="4"/>
        <v>45.3</v>
      </c>
      <c r="I38" s="19">
        <f t="shared" si="5"/>
        <v>83.05</v>
      </c>
      <c r="J38" s="18" t="s">
        <v>118</v>
      </c>
    </row>
    <row r="39" spans="1:10" s="1" customFormat="1" ht="25.5" customHeight="1" thickBot="1">
      <c r="A39" s="16">
        <v>36</v>
      </c>
      <c r="B39" s="16" t="s">
        <v>145</v>
      </c>
      <c r="C39" s="16" t="s">
        <v>2</v>
      </c>
      <c r="D39" s="16" t="s">
        <v>37</v>
      </c>
      <c r="E39" s="24">
        <v>69.599999999999994</v>
      </c>
      <c r="F39" s="17">
        <f t="shared" si="3"/>
        <v>34.799999999999997</v>
      </c>
      <c r="G39" s="17">
        <v>92.2</v>
      </c>
      <c r="H39" s="17">
        <f t="shared" si="4"/>
        <v>46.1</v>
      </c>
      <c r="I39" s="17">
        <f t="shared" si="5"/>
        <v>80.900000000000006</v>
      </c>
      <c r="J39" s="16" t="s">
        <v>118</v>
      </c>
    </row>
    <row r="40" spans="1:10" s="1" customFormat="1" ht="25.5" customHeight="1" thickBot="1">
      <c r="A40" s="29">
        <v>37</v>
      </c>
      <c r="B40" s="29" t="s">
        <v>143</v>
      </c>
      <c r="C40" s="29" t="s">
        <v>34</v>
      </c>
      <c r="D40" s="29" t="s">
        <v>35</v>
      </c>
      <c r="E40" s="30">
        <v>66.599999999999994</v>
      </c>
      <c r="F40" s="31">
        <f t="shared" ref="F40:F50" si="6">E40*0.5</f>
        <v>33.299999999999997</v>
      </c>
      <c r="G40" s="31">
        <v>84</v>
      </c>
      <c r="H40" s="31">
        <f t="shared" ref="H40:H50" si="7">G40*0.5</f>
        <v>42</v>
      </c>
      <c r="I40" s="31">
        <f t="shared" ref="I40:I50" si="8">H40+F40</f>
        <v>75.3</v>
      </c>
      <c r="J40" s="29" t="s">
        <v>118</v>
      </c>
    </row>
    <row r="41" spans="1:10" s="1" customFormat="1" ht="25.5" customHeight="1" thickBot="1">
      <c r="A41" s="29">
        <v>38</v>
      </c>
      <c r="B41" s="29" t="s">
        <v>137</v>
      </c>
      <c r="C41" s="29" t="s">
        <v>24</v>
      </c>
      <c r="D41" s="29" t="s">
        <v>25</v>
      </c>
      <c r="E41" s="30">
        <v>74.8</v>
      </c>
      <c r="F41" s="31">
        <f t="shared" si="6"/>
        <v>37.4</v>
      </c>
      <c r="G41" s="31">
        <v>92</v>
      </c>
      <c r="H41" s="31">
        <f t="shared" si="7"/>
        <v>46</v>
      </c>
      <c r="I41" s="31">
        <f t="shared" si="8"/>
        <v>83.4</v>
      </c>
      <c r="J41" s="29" t="s">
        <v>118</v>
      </c>
    </row>
    <row r="42" spans="1:10" s="1" customFormat="1" ht="25.5" customHeight="1">
      <c r="A42" s="18">
        <v>39</v>
      </c>
      <c r="B42" s="18" t="s">
        <v>135</v>
      </c>
      <c r="C42" s="18" t="s">
        <v>22</v>
      </c>
      <c r="D42" s="18" t="s">
        <v>20</v>
      </c>
      <c r="E42" s="25">
        <v>65.5</v>
      </c>
      <c r="F42" s="19">
        <f t="shared" si="6"/>
        <v>32.75</v>
      </c>
      <c r="G42" s="19">
        <v>94.2</v>
      </c>
      <c r="H42" s="19">
        <f t="shared" si="7"/>
        <v>47.1</v>
      </c>
      <c r="I42" s="19">
        <f t="shared" si="8"/>
        <v>79.849999999999994</v>
      </c>
      <c r="J42" s="18" t="s">
        <v>118</v>
      </c>
    </row>
    <row r="43" spans="1:10" s="1" customFormat="1" ht="25.5" customHeight="1">
      <c r="A43" s="2">
        <v>40</v>
      </c>
      <c r="B43" s="2" t="s">
        <v>134</v>
      </c>
      <c r="C43" s="2" t="s">
        <v>21</v>
      </c>
      <c r="D43" s="2" t="s">
        <v>20</v>
      </c>
      <c r="E43" s="23">
        <v>66.599999999999994</v>
      </c>
      <c r="F43" s="14">
        <f t="shared" si="6"/>
        <v>33.299999999999997</v>
      </c>
      <c r="G43" s="14">
        <v>89.4</v>
      </c>
      <c r="H43" s="14">
        <f t="shared" si="7"/>
        <v>44.7</v>
      </c>
      <c r="I43" s="14">
        <f t="shared" si="8"/>
        <v>78</v>
      </c>
      <c r="J43" s="2" t="s">
        <v>118</v>
      </c>
    </row>
    <row r="44" spans="1:10" s="1" customFormat="1" ht="25.5" customHeight="1" thickBot="1">
      <c r="A44" s="16">
        <v>41</v>
      </c>
      <c r="B44" s="16" t="s">
        <v>136</v>
      </c>
      <c r="C44" s="16" t="s">
        <v>23</v>
      </c>
      <c r="D44" s="16" t="s">
        <v>20</v>
      </c>
      <c r="E44" s="24">
        <v>65.3</v>
      </c>
      <c r="F44" s="17">
        <f t="shared" si="6"/>
        <v>32.65</v>
      </c>
      <c r="G44" s="17">
        <v>89</v>
      </c>
      <c r="H44" s="17">
        <f t="shared" si="7"/>
        <v>44.5</v>
      </c>
      <c r="I44" s="17">
        <f t="shared" si="8"/>
        <v>77.150000000000006</v>
      </c>
      <c r="J44" s="16" t="s">
        <v>118</v>
      </c>
    </row>
    <row r="45" spans="1:10" s="1" customFormat="1" ht="25.5" customHeight="1" thickBot="1">
      <c r="A45" s="29">
        <v>42</v>
      </c>
      <c r="B45" s="29" t="s">
        <v>129</v>
      </c>
      <c r="C45" s="29" t="s">
        <v>12</v>
      </c>
      <c r="D45" s="29" t="s">
        <v>11</v>
      </c>
      <c r="E45" s="30">
        <v>70.7</v>
      </c>
      <c r="F45" s="31">
        <f t="shared" si="6"/>
        <v>35.35</v>
      </c>
      <c r="G45" s="31">
        <v>88.4</v>
      </c>
      <c r="H45" s="31">
        <f t="shared" si="7"/>
        <v>44.2</v>
      </c>
      <c r="I45" s="31">
        <f t="shared" si="8"/>
        <v>79.550000000000011</v>
      </c>
      <c r="J45" s="29" t="s">
        <v>118</v>
      </c>
    </row>
    <row r="46" spans="1:10" s="1" customFormat="1" ht="25.5" customHeight="1">
      <c r="A46" s="18">
        <v>43</v>
      </c>
      <c r="B46" s="18" t="s">
        <v>127</v>
      </c>
      <c r="C46" s="18" t="s">
        <v>9</v>
      </c>
      <c r="D46" s="18" t="s">
        <v>8</v>
      </c>
      <c r="E46" s="25">
        <v>72.7</v>
      </c>
      <c r="F46" s="19">
        <f t="shared" si="6"/>
        <v>36.35</v>
      </c>
      <c r="G46" s="19">
        <v>90.4</v>
      </c>
      <c r="H46" s="19">
        <f t="shared" si="7"/>
        <v>45.2</v>
      </c>
      <c r="I46" s="19">
        <f t="shared" si="8"/>
        <v>81.550000000000011</v>
      </c>
      <c r="J46" s="18" t="s">
        <v>118</v>
      </c>
    </row>
    <row r="47" spans="1:10" s="1" customFormat="1" ht="25.5" customHeight="1">
      <c r="A47" s="2">
        <v>44</v>
      </c>
      <c r="B47" s="2" t="s">
        <v>128</v>
      </c>
      <c r="C47" s="2" t="s">
        <v>10</v>
      </c>
      <c r="D47" s="2" t="s">
        <v>8</v>
      </c>
      <c r="E47" s="23">
        <v>72.3</v>
      </c>
      <c r="F47" s="14">
        <f t="shared" si="6"/>
        <v>36.15</v>
      </c>
      <c r="G47" s="14">
        <v>89.8</v>
      </c>
      <c r="H47" s="14">
        <f t="shared" si="7"/>
        <v>44.9</v>
      </c>
      <c r="I47" s="14">
        <f t="shared" si="8"/>
        <v>81.05</v>
      </c>
      <c r="J47" s="2" t="s">
        <v>118</v>
      </c>
    </row>
    <row r="48" spans="1:10" s="1" customFormat="1" ht="25.5" customHeight="1" thickBot="1">
      <c r="A48" s="16">
        <v>45</v>
      </c>
      <c r="B48" s="16" t="s">
        <v>126</v>
      </c>
      <c r="C48" s="16" t="s">
        <v>7</v>
      </c>
      <c r="D48" s="16" t="s">
        <v>8</v>
      </c>
      <c r="E48" s="24">
        <v>76.5</v>
      </c>
      <c r="F48" s="17">
        <f t="shared" si="6"/>
        <v>38.25</v>
      </c>
      <c r="G48" s="17">
        <v>85.2</v>
      </c>
      <c r="H48" s="17">
        <f t="shared" si="7"/>
        <v>42.6</v>
      </c>
      <c r="I48" s="17">
        <f t="shared" si="8"/>
        <v>80.849999999999994</v>
      </c>
      <c r="J48" s="16" t="s">
        <v>118</v>
      </c>
    </row>
    <row r="49" spans="1:10" s="1" customFormat="1" ht="25.5" customHeight="1">
      <c r="A49" s="18">
        <v>46</v>
      </c>
      <c r="B49" s="18" t="s">
        <v>125</v>
      </c>
      <c r="C49" s="18" t="s">
        <v>6</v>
      </c>
      <c r="D49" s="18" t="s">
        <v>4</v>
      </c>
      <c r="E49" s="25">
        <v>73</v>
      </c>
      <c r="F49" s="19">
        <f t="shared" si="6"/>
        <v>36.5</v>
      </c>
      <c r="G49" s="19">
        <v>92.2</v>
      </c>
      <c r="H49" s="19">
        <f t="shared" si="7"/>
        <v>46.1</v>
      </c>
      <c r="I49" s="19">
        <f t="shared" si="8"/>
        <v>82.6</v>
      </c>
      <c r="J49" s="18" t="s">
        <v>118</v>
      </c>
    </row>
    <row r="50" spans="1:10" s="1" customFormat="1" ht="25.5" customHeight="1" thickBot="1">
      <c r="A50" s="16">
        <v>47</v>
      </c>
      <c r="B50" s="16" t="s">
        <v>124</v>
      </c>
      <c r="C50" s="16" t="s">
        <v>5</v>
      </c>
      <c r="D50" s="16" t="s">
        <v>4</v>
      </c>
      <c r="E50" s="24">
        <v>73.2</v>
      </c>
      <c r="F50" s="17">
        <f t="shared" si="6"/>
        <v>36.6</v>
      </c>
      <c r="G50" s="17">
        <v>88.6</v>
      </c>
      <c r="H50" s="17">
        <f t="shared" si="7"/>
        <v>44.3</v>
      </c>
      <c r="I50" s="17">
        <f t="shared" si="8"/>
        <v>80.900000000000006</v>
      </c>
      <c r="J50" s="16" t="s">
        <v>118</v>
      </c>
    </row>
    <row r="51" spans="1:10" ht="14.25">
      <c r="A51" s="26"/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4.25">
      <c r="A52" s="26"/>
      <c r="B52" s="26"/>
      <c r="C52" s="26"/>
      <c r="D52" s="26"/>
      <c r="E52" s="26"/>
      <c r="F52" s="26"/>
      <c r="G52" s="26"/>
      <c r="H52" s="26"/>
      <c r="I52" s="26"/>
      <c r="J52" s="26"/>
    </row>
  </sheetData>
  <autoFilter ref="A3:J50"/>
  <mergeCells count="9">
    <mergeCell ref="B2:B3"/>
    <mergeCell ref="A1:J1"/>
    <mergeCell ref="I2:I3"/>
    <mergeCell ref="E2:F2"/>
    <mergeCell ref="G2:H2"/>
    <mergeCell ref="A2:A3"/>
    <mergeCell ref="C2:C3"/>
    <mergeCell ref="J2:J3"/>
    <mergeCell ref="D2:D3"/>
  </mergeCells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B27" sqref="B27"/>
    </sheetView>
  </sheetViews>
  <sheetFormatPr defaultRowHeight="13.5"/>
  <cols>
    <col min="1" max="1" width="4.625" customWidth="1"/>
    <col min="2" max="2" width="14" customWidth="1"/>
    <col min="3" max="3" width="8.625" customWidth="1"/>
    <col min="4" max="4" width="14" customWidth="1"/>
    <col min="5" max="14" width="8.25" customWidth="1"/>
  </cols>
  <sheetData>
    <row r="1" spans="1:14" ht="28.5" customHeight="1">
      <c r="A1" s="52" t="s">
        <v>122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11" customFormat="1" ht="17.25" customHeight="1">
      <c r="A2" s="53" t="s">
        <v>200</v>
      </c>
      <c r="B2" s="53" t="s">
        <v>201</v>
      </c>
      <c r="C2" s="41" t="s">
        <v>0</v>
      </c>
      <c r="D2" s="41" t="s">
        <v>1</v>
      </c>
      <c r="E2" s="46" t="s">
        <v>110</v>
      </c>
      <c r="F2" s="46"/>
      <c r="G2" s="49" t="s">
        <v>104</v>
      </c>
      <c r="H2" s="50"/>
      <c r="I2" s="50"/>
      <c r="J2" s="50"/>
      <c r="K2" s="50"/>
      <c r="L2" s="51"/>
      <c r="M2" s="44" t="s">
        <v>102</v>
      </c>
      <c r="N2" s="44" t="s">
        <v>115</v>
      </c>
    </row>
    <row r="3" spans="1:14" s="3" customFormat="1" ht="26.25" customHeight="1">
      <c r="A3" s="42"/>
      <c r="B3" s="42"/>
      <c r="C3" s="42"/>
      <c r="D3" s="42"/>
      <c r="E3" s="8" t="s">
        <v>99</v>
      </c>
      <c r="F3" s="8" t="s">
        <v>103</v>
      </c>
      <c r="G3" s="9" t="s">
        <v>105</v>
      </c>
      <c r="H3" s="10" t="s">
        <v>106</v>
      </c>
      <c r="I3" s="9" t="s">
        <v>107</v>
      </c>
      <c r="J3" s="9" t="s">
        <v>108</v>
      </c>
      <c r="K3" s="9" t="s">
        <v>100</v>
      </c>
      <c r="L3" s="9" t="s">
        <v>109</v>
      </c>
      <c r="M3" s="45"/>
      <c r="N3" s="45"/>
    </row>
    <row r="4" spans="1:14" s="5" customFormat="1" ht="18" customHeight="1" thickBot="1">
      <c r="A4" s="20">
        <v>1</v>
      </c>
      <c r="B4" s="20" t="s">
        <v>198</v>
      </c>
      <c r="C4" s="20" t="s">
        <v>197</v>
      </c>
      <c r="D4" s="20" t="s">
        <v>96</v>
      </c>
      <c r="E4" s="24">
        <v>65.25</v>
      </c>
      <c r="F4" s="21">
        <f t="shared" ref="F4:F19" si="0">E4*0.4</f>
        <v>26.1</v>
      </c>
      <c r="G4" s="21">
        <v>80.8</v>
      </c>
      <c r="H4" s="21">
        <f>G4*0.5</f>
        <v>40.4</v>
      </c>
      <c r="I4" s="21">
        <v>69.599999999999994</v>
      </c>
      <c r="J4" s="21">
        <f>I4*0.5</f>
        <v>34.799999999999997</v>
      </c>
      <c r="K4" s="21">
        <f>J4+H4</f>
        <v>75.199999999999989</v>
      </c>
      <c r="L4" s="21">
        <f>K4*0.6</f>
        <v>45.11999999999999</v>
      </c>
      <c r="M4" s="21">
        <f t="shared" ref="M4:M19" si="1">L4+F4</f>
        <v>71.22</v>
      </c>
      <c r="N4" s="20" t="s">
        <v>119</v>
      </c>
    </row>
    <row r="5" spans="1:14" s="6" customFormat="1" ht="18" customHeight="1">
      <c r="A5" s="32">
        <v>2</v>
      </c>
      <c r="B5" s="32" t="s">
        <v>193</v>
      </c>
      <c r="C5" s="32" t="s">
        <v>95</v>
      </c>
      <c r="D5" s="32" t="s">
        <v>89</v>
      </c>
      <c r="E5" s="25">
        <v>73.099999999999994</v>
      </c>
      <c r="F5" s="33">
        <f t="shared" si="0"/>
        <v>29.24</v>
      </c>
      <c r="G5" s="33">
        <v>82.2</v>
      </c>
      <c r="H5" s="33">
        <f t="shared" ref="H5:H18" si="2">G5*0.5</f>
        <v>41.1</v>
      </c>
      <c r="I5" s="33">
        <v>90.2</v>
      </c>
      <c r="J5" s="33">
        <f t="shared" ref="J5:J13" si="3">I5*0.5</f>
        <v>45.1</v>
      </c>
      <c r="K5" s="33">
        <f t="shared" ref="K5:K18" si="4">J5+H5</f>
        <v>86.2</v>
      </c>
      <c r="L5" s="33">
        <f t="shared" ref="L5:L18" si="5">K5*0.6</f>
        <v>51.72</v>
      </c>
      <c r="M5" s="33">
        <f t="shared" si="1"/>
        <v>80.959999999999994</v>
      </c>
      <c r="N5" s="32" t="s">
        <v>118</v>
      </c>
    </row>
    <row r="6" spans="1:14" s="6" customFormat="1" ht="18" customHeight="1">
      <c r="A6" s="4">
        <v>3</v>
      </c>
      <c r="B6" s="4" t="s">
        <v>190</v>
      </c>
      <c r="C6" s="4" t="s">
        <v>92</v>
      </c>
      <c r="D6" s="4" t="s">
        <v>89</v>
      </c>
      <c r="E6" s="23">
        <v>74.2</v>
      </c>
      <c r="F6" s="12">
        <f t="shared" si="0"/>
        <v>29.680000000000003</v>
      </c>
      <c r="G6" s="12">
        <v>89.8</v>
      </c>
      <c r="H6" s="12">
        <f t="shared" si="2"/>
        <v>44.9</v>
      </c>
      <c r="I6" s="12">
        <v>76.400000000000006</v>
      </c>
      <c r="J6" s="12">
        <f t="shared" si="3"/>
        <v>38.200000000000003</v>
      </c>
      <c r="K6" s="12">
        <f t="shared" si="4"/>
        <v>83.1</v>
      </c>
      <c r="L6" s="12">
        <f t="shared" si="5"/>
        <v>49.859999999999992</v>
      </c>
      <c r="M6" s="12">
        <f t="shared" si="1"/>
        <v>79.539999999999992</v>
      </c>
      <c r="N6" s="4" t="s">
        <v>118</v>
      </c>
    </row>
    <row r="7" spans="1:14" s="6" customFormat="1" ht="18" customHeight="1">
      <c r="A7" s="4">
        <v>4</v>
      </c>
      <c r="B7" s="4" t="s">
        <v>191</v>
      </c>
      <c r="C7" s="4" t="s">
        <v>93</v>
      </c>
      <c r="D7" s="4" t="s">
        <v>89</v>
      </c>
      <c r="E7" s="23">
        <v>73.5</v>
      </c>
      <c r="F7" s="12">
        <f t="shared" si="0"/>
        <v>29.400000000000002</v>
      </c>
      <c r="G7" s="12">
        <v>81.400000000000006</v>
      </c>
      <c r="H7" s="12">
        <f t="shared" si="2"/>
        <v>40.700000000000003</v>
      </c>
      <c r="I7" s="12">
        <v>83.2</v>
      </c>
      <c r="J7" s="12">
        <f t="shared" si="3"/>
        <v>41.6</v>
      </c>
      <c r="K7" s="12">
        <f t="shared" si="4"/>
        <v>82.300000000000011</v>
      </c>
      <c r="L7" s="12">
        <f t="shared" si="5"/>
        <v>49.38</v>
      </c>
      <c r="M7" s="12">
        <f t="shared" si="1"/>
        <v>78.78</v>
      </c>
      <c r="N7" s="4" t="s">
        <v>118</v>
      </c>
    </row>
    <row r="8" spans="1:14" s="6" customFormat="1" ht="18" customHeight="1">
      <c r="A8" s="4">
        <v>5</v>
      </c>
      <c r="B8" s="4" t="s">
        <v>192</v>
      </c>
      <c r="C8" s="4" t="s">
        <v>94</v>
      </c>
      <c r="D8" s="4" t="s">
        <v>89</v>
      </c>
      <c r="E8" s="23">
        <v>73.400000000000006</v>
      </c>
      <c r="F8" s="12">
        <f t="shared" si="0"/>
        <v>29.360000000000003</v>
      </c>
      <c r="G8" s="12">
        <v>78.2</v>
      </c>
      <c r="H8" s="12">
        <f t="shared" si="2"/>
        <v>39.1</v>
      </c>
      <c r="I8" s="12">
        <v>86.4</v>
      </c>
      <c r="J8" s="12">
        <f t="shared" si="3"/>
        <v>43.2</v>
      </c>
      <c r="K8" s="12">
        <f t="shared" si="4"/>
        <v>82.300000000000011</v>
      </c>
      <c r="L8" s="12">
        <f t="shared" si="5"/>
        <v>49.38</v>
      </c>
      <c r="M8" s="12">
        <f t="shared" si="1"/>
        <v>78.740000000000009</v>
      </c>
      <c r="N8" s="4" t="s">
        <v>118</v>
      </c>
    </row>
    <row r="9" spans="1:14" s="6" customFormat="1" ht="18" customHeight="1">
      <c r="A9" s="4">
        <v>6</v>
      </c>
      <c r="B9" s="4" t="s">
        <v>188</v>
      </c>
      <c r="C9" s="4" t="s">
        <v>90</v>
      </c>
      <c r="D9" s="4" t="s">
        <v>89</v>
      </c>
      <c r="E9" s="23">
        <v>76.3</v>
      </c>
      <c r="F9" s="12">
        <f t="shared" si="0"/>
        <v>30.52</v>
      </c>
      <c r="G9" s="12">
        <v>69.599999999999994</v>
      </c>
      <c r="H9" s="12">
        <f t="shared" si="2"/>
        <v>34.799999999999997</v>
      </c>
      <c r="I9" s="12">
        <v>87</v>
      </c>
      <c r="J9" s="12">
        <f t="shared" si="3"/>
        <v>43.5</v>
      </c>
      <c r="K9" s="12">
        <f t="shared" si="4"/>
        <v>78.3</v>
      </c>
      <c r="L9" s="12">
        <f t="shared" si="5"/>
        <v>46.98</v>
      </c>
      <c r="M9" s="12">
        <f t="shared" si="1"/>
        <v>77.5</v>
      </c>
      <c r="N9" s="4" t="s">
        <v>119</v>
      </c>
    </row>
    <row r="10" spans="1:14" s="6" customFormat="1" ht="18" customHeight="1">
      <c r="A10" s="7">
        <v>7</v>
      </c>
      <c r="B10" s="7" t="s">
        <v>194</v>
      </c>
      <c r="C10" s="7" t="s">
        <v>97</v>
      </c>
      <c r="D10" s="7" t="s">
        <v>89</v>
      </c>
      <c r="E10" s="23">
        <v>72.400000000000006</v>
      </c>
      <c r="F10" s="12">
        <f t="shared" si="0"/>
        <v>28.960000000000004</v>
      </c>
      <c r="G10" s="13">
        <v>84.4</v>
      </c>
      <c r="H10" s="12">
        <f t="shared" si="2"/>
        <v>42.2</v>
      </c>
      <c r="I10" s="13">
        <v>76</v>
      </c>
      <c r="J10" s="12">
        <f t="shared" si="3"/>
        <v>38</v>
      </c>
      <c r="K10" s="12">
        <f t="shared" si="4"/>
        <v>80.2</v>
      </c>
      <c r="L10" s="12">
        <f t="shared" si="5"/>
        <v>48.12</v>
      </c>
      <c r="M10" s="12">
        <f t="shared" si="1"/>
        <v>77.08</v>
      </c>
      <c r="N10" s="4" t="s">
        <v>118</v>
      </c>
    </row>
    <row r="11" spans="1:14" s="6" customFormat="1" ht="18" customHeight="1" thickBot="1">
      <c r="A11" s="20">
        <v>8</v>
      </c>
      <c r="B11" s="20" t="s">
        <v>189</v>
      </c>
      <c r="C11" s="20" t="s">
        <v>91</v>
      </c>
      <c r="D11" s="20" t="s">
        <v>89</v>
      </c>
      <c r="E11" s="24">
        <v>74.8</v>
      </c>
      <c r="F11" s="21">
        <f t="shared" si="0"/>
        <v>29.92</v>
      </c>
      <c r="G11" s="21">
        <v>84.6</v>
      </c>
      <c r="H11" s="21">
        <f t="shared" si="2"/>
        <v>42.3</v>
      </c>
      <c r="I11" s="21">
        <v>68.599999999999994</v>
      </c>
      <c r="J11" s="21">
        <f t="shared" si="3"/>
        <v>34.299999999999997</v>
      </c>
      <c r="K11" s="21">
        <f t="shared" si="4"/>
        <v>76.599999999999994</v>
      </c>
      <c r="L11" s="21">
        <f t="shared" si="5"/>
        <v>45.959999999999994</v>
      </c>
      <c r="M11" s="21">
        <f t="shared" si="1"/>
        <v>75.88</v>
      </c>
      <c r="N11" s="20" t="s">
        <v>119</v>
      </c>
    </row>
    <row r="12" spans="1:14" s="6" customFormat="1" ht="18" customHeight="1">
      <c r="A12" s="32">
        <v>9</v>
      </c>
      <c r="B12" s="32" t="s">
        <v>158</v>
      </c>
      <c r="C12" s="32" t="s">
        <v>57</v>
      </c>
      <c r="D12" s="32" t="s">
        <v>56</v>
      </c>
      <c r="E12" s="25">
        <v>64.400000000000006</v>
      </c>
      <c r="F12" s="33">
        <f t="shared" si="0"/>
        <v>25.760000000000005</v>
      </c>
      <c r="G12" s="33">
        <v>85.4</v>
      </c>
      <c r="H12" s="33">
        <f t="shared" si="2"/>
        <v>42.7</v>
      </c>
      <c r="I12" s="33">
        <v>83.2</v>
      </c>
      <c r="J12" s="33">
        <f t="shared" si="3"/>
        <v>41.6</v>
      </c>
      <c r="K12" s="33">
        <f t="shared" si="4"/>
        <v>84.300000000000011</v>
      </c>
      <c r="L12" s="33">
        <f t="shared" si="5"/>
        <v>50.580000000000005</v>
      </c>
      <c r="M12" s="33">
        <f t="shared" si="1"/>
        <v>76.34</v>
      </c>
      <c r="N12" s="32" t="s">
        <v>118</v>
      </c>
    </row>
    <row r="13" spans="1:14" s="6" customFormat="1" ht="18" customHeight="1" thickBot="1">
      <c r="A13" s="20">
        <v>10</v>
      </c>
      <c r="B13" s="20" t="s">
        <v>159</v>
      </c>
      <c r="C13" s="20" t="s">
        <v>98</v>
      </c>
      <c r="D13" s="20" t="s">
        <v>56</v>
      </c>
      <c r="E13" s="24">
        <v>58.8</v>
      </c>
      <c r="F13" s="21">
        <f t="shared" si="0"/>
        <v>23.52</v>
      </c>
      <c r="G13" s="21">
        <v>86.8</v>
      </c>
      <c r="H13" s="21">
        <f t="shared" si="2"/>
        <v>43.4</v>
      </c>
      <c r="I13" s="21">
        <v>81.8</v>
      </c>
      <c r="J13" s="21">
        <f t="shared" si="3"/>
        <v>40.9</v>
      </c>
      <c r="K13" s="21">
        <f t="shared" si="4"/>
        <v>84.3</v>
      </c>
      <c r="L13" s="21">
        <f t="shared" si="5"/>
        <v>50.58</v>
      </c>
      <c r="M13" s="21">
        <f t="shared" si="1"/>
        <v>74.099999999999994</v>
      </c>
      <c r="N13" s="20" t="s">
        <v>118</v>
      </c>
    </row>
    <row r="14" spans="1:14" s="5" customFormat="1" ht="18" customHeight="1">
      <c r="A14" s="32">
        <v>11</v>
      </c>
      <c r="B14" s="32" t="s">
        <v>156</v>
      </c>
      <c r="C14" s="32" t="s">
        <v>54</v>
      </c>
      <c r="D14" s="32" t="s">
        <v>53</v>
      </c>
      <c r="E14" s="25">
        <v>64.7</v>
      </c>
      <c r="F14" s="33">
        <f t="shared" si="0"/>
        <v>25.880000000000003</v>
      </c>
      <c r="G14" s="33">
        <v>92.6</v>
      </c>
      <c r="H14" s="33">
        <f t="shared" si="2"/>
        <v>46.3</v>
      </c>
      <c r="I14" s="33">
        <v>95</v>
      </c>
      <c r="J14" s="33">
        <f t="shared" ref="J14:J18" si="6">I14*0.5</f>
        <v>47.5</v>
      </c>
      <c r="K14" s="33">
        <f t="shared" si="4"/>
        <v>93.8</v>
      </c>
      <c r="L14" s="33">
        <f t="shared" si="5"/>
        <v>56.279999999999994</v>
      </c>
      <c r="M14" s="33">
        <f t="shared" si="1"/>
        <v>82.16</v>
      </c>
      <c r="N14" s="32" t="s">
        <v>118</v>
      </c>
    </row>
    <row r="15" spans="1:14" s="5" customFormat="1" ht="18" customHeight="1" thickBot="1">
      <c r="A15" s="20">
        <v>12</v>
      </c>
      <c r="B15" s="20" t="s">
        <v>157</v>
      </c>
      <c r="C15" s="20" t="s">
        <v>55</v>
      </c>
      <c r="D15" s="20" t="s">
        <v>53</v>
      </c>
      <c r="E15" s="24">
        <v>58.3</v>
      </c>
      <c r="F15" s="21">
        <f t="shared" si="0"/>
        <v>23.32</v>
      </c>
      <c r="G15" s="21">
        <v>84.6</v>
      </c>
      <c r="H15" s="21">
        <f t="shared" si="2"/>
        <v>42.3</v>
      </c>
      <c r="I15" s="21">
        <v>83</v>
      </c>
      <c r="J15" s="21">
        <f t="shared" si="6"/>
        <v>41.5</v>
      </c>
      <c r="K15" s="21">
        <f t="shared" si="4"/>
        <v>83.8</v>
      </c>
      <c r="L15" s="21">
        <f t="shared" si="5"/>
        <v>50.279999999999994</v>
      </c>
      <c r="M15" s="21">
        <f t="shared" si="1"/>
        <v>73.599999999999994</v>
      </c>
      <c r="N15" s="20" t="s">
        <v>118</v>
      </c>
    </row>
    <row r="16" spans="1:14" s="5" customFormat="1" ht="18" customHeight="1">
      <c r="A16" s="32">
        <v>13</v>
      </c>
      <c r="B16" s="32" t="s">
        <v>153</v>
      </c>
      <c r="C16" s="32" t="s">
        <v>49</v>
      </c>
      <c r="D16" s="32" t="s">
        <v>48</v>
      </c>
      <c r="E16" s="25">
        <v>62.15</v>
      </c>
      <c r="F16" s="33">
        <f t="shared" si="0"/>
        <v>24.86</v>
      </c>
      <c r="G16" s="33">
        <v>87.6</v>
      </c>
      <c r="H16" s="33">
        <f t="shared" si="2"/>
        <v>43.8</v>
      </c>
      <c r="I16" s="33">
        <v>84.2</v>
      </c>
      <c r="J16" s="33">
        <f t="shared" si="6"/>
        <v>42.1</v>
      </c>
      <c r="K16" s="33">
        <f t="shared" si="4"/>
        <v>85.9</v>
      </c>
      <c r="L16" s="33">
        <f t="shared" si="5"/>
        <v>51.54</v>
      </c>
      <c r="M16" s="33">
        <f t="shared" si="1"/>
        <v>76.400000000000006</v>
      </c>
      <c r="N16" s="32" t="s">
        <v>119</v>
      </c>
    </row>
    <row r="17" spans="1:14" s="5" customFormat="1" ht="18" customHeight="1">
      <c r="A17" s="4">
        <v>14</v>
      </c>
      <c r="B17" s="4" t="s">
        <v>152</v>
      </c>
      <c r="C17" s="4" t="s">
        <v>47</v>
      </c>
      <c r="D17" s="4" t="s">
        <v>48</v>
      </c>
      <c r="E17" s="23">
        <v>68.7</v>
      </c>
      <c r="F17" s="12">
        <f t="shared" si="0"/>
        <v>27.480000000000004</v>
      </c>
      <c r="G17" s="12">
        <v>84.2</v>
      </c>
      <c r="H17" s="12">
        <f t="shared" si="2"/>
        <v>42.1</v>
      </c>
      <c r="I17" s="12">
        <v>78.599999999999994</v>
      </c>
      <c r="J17" s="12">
        <f t="shared" si="6"/>
        <v>39.299999999999997</v>
      </c>
      <c r="K17" s="12">
        <f t="shared" si="4"/>
        <v>81.400000000000006</v>
      </c>
      <c r="L17" s="12">
        <f t="shared" si="5"/>
        <v>48.84</v>
      </c>
      <c r="M17" s="12">
        <f t="shared" si="1"/>
        <v>76.320000000000007</v>
      </c>
      <c r="N17" s="27" t="s">
        <v>118</v>
      </c>
    </row>
    <row r="18" spans="1:14" s="5" customFormat="1" ht="18" customHeight="1" thickBot="1">
      <c r="A18" s="20">
        <v>15</v>
      </c>
      <c r="B18" s="20" t="s">
        <v>154</v>
      </c>
      <c r="C18" s="20" t="s">
        <v>50</v>
      </c>
      <c r="D18" s="20" t="s">
        <v>48</v>
      </c>
      <c r="E18" s="24">
        <v>52.7</v>
      </c>
      <c r="F18" s="21">
        <f t="shared" si="0"/>
        <v>21.080000000000002</v>
      </c>
      <c r="G18" s="21">
        <v>81.599999999999994</v>
      </c>
      <c r="H18" s="21">
        <f t="shared" si="2"/>
        <v>40.799999999999997</v>
      </c>
      <c r="I18" s="21">
        <v>81.400000000000006</v>
      </c>
      <c r="J18" s="21">
        <f t="shared" si="6"/>
        <v>40.700000000000003</v>
      </c>
      <c r="K18" s="21">
        <f t="shared" si="4"/>
        <v>81.5</v>
      </c>
      <c r="L18" s="21">
        <f t="shared" si="5"/>
        <v>48.9</v>
      </c>
      <c r="M18" s="21">
        <f t="shared" si="1"/>
        <v>69.98</v>
      </c>
      <c r="N18" s="20" t="s">
        <v>118</v>
      </c>
    </row>
    <row r="19" spans="1:14" s="6" customFormat="1" ht="18" customHeight="1" thickBot="1">
      <c r="A19" s="34">
        <v>16</v>
      </c>
      <c r="B19" s="34" t="s">
        <v>146</v>
      </c>
      <c r="C19" s="34" t="s">
        <v>38</v>
      </c>
      <c r="D19" s="34" t="s">
        <v>39</v>
      </c>
      <c r="E19" s="30">
        <v>71.099999999999994</v>
      </c>
      <c r="F19" s="35">
        <f t="shared" si="0"/>
        <v>28.439999999999998</v>
      </c>
      <c r="G19" s="35">
        <v>91.4</v>
      </c>
      <c r="H19" s="35">
        <f t="shared" ref="H19:H23" si="7">G19*0.5</f>
        <v>45.7</v>
      </c>
      <c r="I19" s="35">
        <v>88.6</v>
      </c>
      <c r="J19" s="35">
        <f t="shared" ref="J19:J23" si="8">I19*0.5</f>
        <v>44.3</v>
      </c>
      <c r="K19" s="35">
        <f t="shared" ref="K19:K23" si="9">J19+H19</f>
        <v>90</v>
      </c>
      <c r="L19" s="35">
        <f t="shared" ref="L19:L23" si="10">K19*0.6</f>
        <v>54</v>
      </c>
      <c r="M19" s="35">
        <f t="shared" si="1"/>
        <v>82.44</v>
      </c>
      <c r="N19" s="34" t="s">
        <v>119</v>
      </c>
    </row>
    <row r="20" spans="1:14" s="6" customFormat="1" ht="18" customHeight="1">
      <c r="A20" s="32">
        <v>17</v>
      </c>
      <c r="B20" s="32" t="s">
        <v>132</v>
      </c>
      <c r="C20" s="32" t="s">
        <v>17</v>
      </c>
      <c r="D20" s="32" t="s">
        <v>18</v>
      </c>
      <c r="E20" s="25">
        <v>66.5</v>
      </c>
      <c r="F20" s="33">
        <f t="shared" ref="F20:F23" si="11">E20*0.4</f>
        <v>26.6</v>
      </c>
      <c r="G20" s="33">
        <v>85.2</v>
      </c>
      <c r="H20" s="33">
        <f t="shared" si="7"/>
        <v>42.6</v>
      </c>
      <c r="I20" s="33">
        <v>83</v>
      </c>
      <c r="J20" s="33">
        <f t="shared" si="8"/>
        <v>41.5</v>
      </c>
      <c r="K20" s="33">
        <f t="shared" si="9"/>
        <v>84.1</v>
      </c>
      <c r="L20" s="33">
        <f t="shared" si="10"/>
        <v>50.459999999999994</v>
      </c>
      <c r="M20" s="33">
        <f t="shared" ref="M20:M23" si="12">L20+F20</f>
        <v>77.06</v>
      </c>
      <c r="N20" s="32" t="s">
        <v>118</v>
      </c>
    </row>
    <row r="21" spans="1:14" s="6" customFormat="1" ht="18" customHeight="1" thickBot="1">
      <c r="A21" s="20">
        <v>18</v>
      </c>
      <c r="B21" s="20" t="s">
        <v>133</v>
      </c>
      <c r="C21" s="20" t="s">
        <v>19</v>
      </c>
      <c r="D21" s="20" t="s">
        <v>18</v>
      </c>
      <c r="E21" s="24">
        <v>65.7</v>
      </c>
      <c r="F21" s="21">
        <f t="shared" si="11"/>
        <v>26.28</v>
      </c>
      <c r="G21" s="21">
        <v>79.400000000000006</v>
      </c>
      <c r="H21" s="21">
        <f t="shared" si="7"/>
        <v>39.700000000000003</v>
      </c>
      <c r="I21" s="21">
        <v>84.2</v>
      </c>
      <c r="J21" s="21">
        <f t="shared" si="8"/>
        <v>42.1</v>
      </c>
      <c r="K21" s="21">
        <f t="shared" si="9"/>
        <v>81.800000000000011</v>
      </c>
      <c r="L21" s="21">
        <f t="shared" si="10"/>
        <v>49.080000000000005</v>
      </c>
      <c r="M21" s="21">
        <f t="shared" si="12"/>
        <v>75.360000000000014</v>
      </c>
      <c r="N21" s="20" t="s">
        <v>118</v>
      </c>
    </row>
    <row r="22" spans="1:14" s="5" customFormat="1" ht="18" customHeight="1" thickBot="1">
      <c r="A22" s="34">
        <v>19</v>
      </c>
      <c r="B22" s="34" t="s">
        <v>131</v>
      </c>
      <c r="C22" s="34" t="s">
        <v>15</v>
      </c>
      <c r="D22" s="34" t="s">
        <v>16</v>
      </c>
      <c r="E22" s="30">
        <v>69.900000000000006</v>
      </c>
      <c r="F22" s="35">
        <f t="shared" si="11"/>
        <v>27.960000000000004</v>
      </c>
      <c r="G22" s="35">
        <v>88.8</v>
      </c>
      <c r="H22" s="35">
        <f t="shared" si="7"/>
        <v>44.4</v>
      </c>
      <c r="I22" s="35">
        <v>80.2</v>
      </c>
      <c r="J22" s="35">
        <f t="shared" si="8"/>
        <v>40.1</v>
      </c>
      <c r="K22" s="35">
        <f t="shared" si="9"/>
        <v>84.5</v>
      </c>
      <c r="L22" s="35">
        <f t="shared" si="10"/>
        <v>50.699999999999996</v>
      </c>
      <c r="M22" s="35">
        <f t="shared" si="12"/>
        <v>78.66</v>
      </c>
      <c r="N22" s="34" t="s">
        <v>118</v>
      </c>
    </row>
    <row r="23" spans="1:14" s="5" customFormat="1" ht="18" customHeight="1" thickBot="1">
      <c r="A23" s="34">
        <v>20</v>
      </c>
      <c r="B23" s="34" t="s">
        <v>130</v>
      </c>
      <c r="C23" s="34" t="s">
        <v>14</v>
      </c>
      <c r="D23" s="34" t="s">
        <v>13</v>
      </c>
      <c r="E23" s="30">
        <v>57</v>
      </c>
      <c r="F23" s="35">
        <f t="shared" si="11"/>
        <v>22.8</v>
      </c>
      <c r="G23" s="35">
        <v>86.2</v>
      </c>
      <c r="H23" s="35">
        <f t="shared" si="7"/>
        <v>43.1</v>
      </c>
      <c r="I23" s="35">
        <v>73.599999999999994</v>
      </c>
      <c r="J23" s="35">
        <f t="shared" si="8"/>
        <v>36.799999999999997</v>
      </c>
      <c r="K23" s="35">
        <f t="shared" si="9"/>
        <v>79.900000000000006</v>
      </c>
      <c r="L23" s="35">
        <f t="shared" si="10"/>
        <v>47.940000000000005</v>
      </c>
      <c r="M23" s="35">
        <f t="shared" si="12"/>
        <v>70.740000000000009</v>
      </c>
      <c r="N23" s="34" t="s">
        <v>118</v>
      </c>
    </row>
  </sheetData>
  <autoFilter ref="A3:N23"/>
  <mergeCells count="9">
    <mergeCell ref="E2:F2"/>
    <mergeCell ref="G2:L2"/>
    <mergeCell ref="A1:N1"/>
    <mergeCell ref="A2:A3"/>
    <mergeCell ref="C2:C3"/>
    <mergeCell ref="D2:D3"/>
    <mergeCell ref="M2:M3"/>
    <mergeCell ref="B2:B3"/>
    <mergeCell ref="N2:N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D23" sqref="D23"/>
    </sheetView>
  </sheetViews>
  <sheetFormatPr defaultRowHeight="13.5"/>
  <cols>
    <col min="1" max="1" width="5.5" customWidth="1"/>
    <col min="2" max="2" width="14.5" customWidth="1"/>
    <col min="3" max="3" width="10.75" customWidth="1"/>
    <col min="4" max="4" width="19.375" customWidth="1"/>
    <col min="5" max="11" width="9.375" customWidth="1"/>
    <col min="12" max="12" width="10.125" customWidth="1"/>
  </cols>
  <sheetData>
    <row r="1" spans="1:12" ht="37.5" customHeight="1">
      <c r="A1" s="43" t="s">
        <v>122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s="11" customFormat="1" ht="17.25" customHeight="1">
      <c r="A2" s="41" t="s">
        <v>196</v>
      </c>
      <c r="B2" s="41" t="s">
        <v>199</v>
      </c>
      <c r="C2" s="41" t="s">
        <v>0</v>
      </c>
      <c r="D2" s="41" t="s">
        <v>1</v>
      </c>
      <c r="E2" s="46" t="s">
        <v>110</v>
      </c>
      <c r="F2" s="46"/>
      <c r="G2" s="54" t="s">
        <v>104</v>
      </c>
      <c r="H2" s="54"/>
      <c r="I2" s="50" t="s">
        <v>114</v>
      </c>
      <c r="J2" s="51"/>
      <c r="K2" s="44" t="s">
        <v>102</v>
      </c>
      <c r="L2" s="44" t="s">
        <v>121</v>
      </c>
    </row>
    <row r="3" spans="1:12" s="3" customFormat="1" ht="26.25" customHeight="1">
      <c r="A3" s="42"/>
      <c r="B3" s="42"/>
      <c r="C3" s="42"/>
      <c r="D3" s="42"/>
      <c r="E3" s="8" t="s">
        <v>99</v>
      </c>
      <c r="F3" s="8" t="s">
        <v>112</v>
      </c>
      <c r="G3" s="9" t="s">
        <v>105</v>
      </c>
      <c r="H3" s="10" t="s">
        <v>106</v>
      </c>
      <c r="I3" s="9" t="s">
        <v>107</v>
      </c>
      <c r="J3" s="9" t="s">
        <v>113</v>
      </c>
      <c r="K3" s="45"/>
      <c r="L3" s="45"/>
    </row>
    <row r="4" spans="1:12" s="5" customFormat="1" ht="19.5" customHeight="1">
      <c r="A4" s="4">
        <v>1</v>
      </c>
      <c r="B4" s="4" t="s">
        <v>142</v>
      </c>
      <c r="C4" s="4" t="s">
        <v>33</v>
      </c>
      <c r="D4" s="4" t="s">
        <v>32</v>
      </c>
      <c r="E4" s="23">
        <v>66.3</v>
      </c>
      <c r="F4" s="12">
        <f t="shared" ref="F4:F9" si="0">E4*0.5</f>
        <v>33.15</v>
      </c>
      <c r="G4" s="12">
        <v>91.8</v>
      </c>
      <c r="H4" s="12">
        <f t="shared" ref="H4:H9" si="1">G4*0.5</f>
        <v>45.9</v>
      </c>
      <c r="I4" s="12">
        <v>77</v>
      </c>
      <c r="J4" s="12">
        <f t="shared" ref="J4:J8" si="2">I4*0.3</f>
        <v>23.099999999999998</v>
      </c>
      <c r="K4" s="12">
        <f t="shared" ref="K4:K8" si="3">F4+H4+J4</f>
        <v>102.14999999999999</v>
      </c>
      <c r="L4" s="12" t="s">
        <v>119</v>
      </c>
    </row>
    <row r="5" spans="1:12" s="5" customFormat="1" ht="19.5" customHeight="1" thickBot="1">
      <c r="A5" s="20">
        <v>2</v>
      </c>
      <c r="B5" s="20" t="s">
        <v>141</v>
      </c>
      <c r="C5" s="20" t="s">
        <v>31</v>
      </c>
      <c r="D5" s="20" t="s">
        <v>32</v>
      </c>
      <c r="E5" s="24">
        <v>70.8</v>
      </c>
      <c r="F5" s="21">
        <f t="shared" si="0"/>
        <v>35.4</v>
      </c>
      <c r="G5" s="21">
        <v>86.4</v>
      </c>
      <c r="H5" s="21">
        <f t="shared" si="1"/>
        <v>43.2</v>
      </c>
      <c r="I5" s="21">
        <v>73</v>
      </c>
      <c r="J5" s="21">
        <f t="shared" si="2"/>
        <v>21.9</v>
      </c>
      <c r="K5" s="21">
        <f t="shared" si="3"/>
        <v>100.5</v>
      </c>
      <c r="L5" s="21" t="s">
        <v>118</v>
      </c>
    </row>
    <row r="6" spans="1:12" s="5" customFormat="1" ht="19.5" customHeight="1">
      <c r="A6" s="32">
        <v>3</v>
      </c>
      <c r="B6" s="32" t="s">
        <v>139</v>
      </c>
      <c r="C6" s="32" t="s">
        <v>28</v>
      </c>
      <c r="D6" s="32" t="s">
        <v>29</v>
      </c>
      <c r="E6" s="25">
        <v>81.7</v>
      </c>
      <c r="F6" s="33">
        <f t="shared" si="0"/>
        <v>40.85</v>
      </c>
      <c r="G6" s="33">
        <v>88</v>
      </c>
      <c r="H6" s="33">
        <f t="shared" si="1"/>
        <v>44</v>
      </c>
      <c r="I6" s="36">
        <v>93.24</v>
      </c>
      <c r="J6" s="33">
        <f t="shared" si="2"/>
        <v>27.971999999999998</v>
      </c>
      <c r="K6" s="33">
        <f t="shared" si="3"/>
        <v>112.82199999999999</v>
      </c>
      <c r="L6" s="33" t="s">
        <v>118</v>
      </c>
    </row>
    <row r="7" spans="1:12" s="5" customFormat="1" ht="19.5" customHeight="1" thickBot="1">
      <c r="A7" s="20">
        <v>4</v>
      </c>
      <c r="B7" s="20" t="s">
        <v>140</v>
      </c>
      <c r="C7" s="20" t="s">
        <v>30</v>
      </c>
      <c r="D7" s="20" t="s">
        <v>29</v>
      </c>
      <c r="E7" s="24">
        <v>76.650000000000006</v>
      </c>
      <c r="F7" s="21">
        <f t="shared" si="0"/>
        <v>38.325000000000003</v>
      </c>
      <c r="G7" s="21">
        <v>87.8</v>
      </c>
      <c r="H7" s="21">
        <f t="shared" si="1"/>
        <v>43.9</v>
      </c>
      <c r="I7" s="22">
        <v>94.58</v>
      </c>
      <c r="J7" s="21">
        <f t="shared" si="2"/>
        <v>28.373999999999999</v>
      </c>
      <c r="K7" s="21">
        <f t="shared" si="3"/>
        <v>110.59899999999999</v>
      </c>
      <c r="L7" s="21" t="s">
        <v>118</v>
      </c>
    </row>
    <row r="8" spans="1:12" s="5" customFormat="1" ht="19.5" customHeight="1" thickBot="1">
      <c r="A8" s="34">
        <v>5</v>
      </c>
      <c r="B8" s="34" t="s">
        <v>123</v>
      </c>
      <c r="C8" s="34" t="s">
        <v>3</v>
      </c>
      <c r="D8" s="34" t="s">
        <v>116</v>
      </c>
      <c r="E8" s="30">
        <v>67.400000000000006</v>
      </c>
      <c r="F8" s="35">
        <f t="shared" si="0"/>
        <v>33.700000000000003</v>
      </c>
      <c r="G8" s="35">
        <v>86.8</v>
      </c>
      <c r="H8" s="35">
        <f t="shared" si="1"/>
        <v>43.4</v>
      </c>
      <c r="I8" s="37">
        <v>79.06</v>
      </c>
      <c r="J8" s="35">
        <f t="shared" si="2"/>
        <v>23.718</v>
      </c>
      <c r="K8" s="35">
        <f t="shared" si="3"/>
        <v>100.818</v>
      </c>
      <c r="L8" s="35" t="s">
        <v>119</v>
      </c>
    </row>
    <row r="9" spans="1:12" ht="19.5" customHeight="1" thickBot="1">
      <c r="A9" s="34">
        <v>6</v>
      </c>
      <c r="B9" s="29" t="s">
        <v>138</v>
      </c>
      <c r="C9" s="29" t="s">
        <v>27</v>
      </c>
      <c r="D9" s="29" t="s">
        <v>26</v>
      </c>
      <c r="E9" s="30">
        <v>69.099999999999994</v>
      </c>
      <c r="F9" s="31">
        <f t="shared" si="0"/>
        <v>34.549999999999997</v>
      </c>
      <c r="G9" s="31">
        <v>92.6</v>
      </c>
      <c r="H9" s="31">
        <f t="shared" si="1"/>
        <v>46.3</v>
      </c>
      <c r="I9" s="38"/>
      <c r="J9" s="38"/>
      <c r="K9" s="39">
        <v>80.849999999999994</v>
      </c>
      <c r="L9" s="40" t="s">
        <v>118</v>
      </c>
    </row>
  </sheetData>
  <autoFilter ref="A3:K8"/>
  <mergeCells count="10">
    <mergeCell ref="G2:H2"/>
    <mergeCell ref="I2:J2"/>
    <mergeCell ref="A1:L1"/>
    <mergeCell ref="E2:F2"/>
    <mergeCell ref="K2:K3"/>
    <mergeCell ref="L2:L3"/>
    <mergeCell ref="B2:B3"/>
    <mergeCell ref="A2:A3"/>
    <mergeCell ref="C2:C3"/>
    <mergeCell ref="D2:D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模拟上课(无技能）</vt:lpstr>
      <vt:lpstr>模拟上课+技能测试</vt:lpstr>
      <vt:lpstr>职高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2017-07-16T01:15:26Z</cp:lastPrinted>
  <dcterms:created xsi:type="dcterms:W3CDTF">2017-05-11T07:37:00Z</dcterms:created>
  <dcterms:modified xsi:type="dcterms:W3CDTF">2017-07-16T01:23:18Z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