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1035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<sst xmlns="http://schemas.openxmlformats.org/spreadsheetml/2006/main" count="778" uniqueCount="314">
  <si>
    <t>2017年余姚市卫生计生事业单位公开招聘卫技人员部分专业总成绩及入闱体检人员名单</t>
  </si>
  <si>
    <t>准考证号</t>
  </si>
  <si>
    <t>姓名</t>
  </si>
  <si>
    <t>性别</t>
  </si>
  <si>
    <t>报考单位</t>
  </si>
  <si>
    <t>职位</t>
  </si>
  <si>
    <t>职位编码</t>
  </si>
  <si>
    <t>笔试</t>
  </si>
  <si>
    <t>面试</t>
  </si>
  <si>
    <t>总成绩</t>
  </si>
  <si>
    <t>是否进入体检</t>
  </si>
  <si>
    <t>备注</t>
  </si>
  <si>
    <t>专业成绩</t>
  </si>
  <si>
    <t>折合成绩</t>
  </si>
  <si>
    <t>卫生相关综合知识成绩</t>
  </si>
  <si>
    <t>面试成绩</t>
  </si>
  <si>
    <t>2017021314</t>
  </si>
  <si>
    <t>韩芳芳</t>
  </si>
  <si>
    <t>女</t>
  </si>
  <si>
    <t>市二院</t>
  </si>
  <si>
    <t>临床（从事眼科）</t>
  </si>
  <si>
    <t>2017021315</t>
  </si>
  <si>
    <t>蔡立霏</t>
  </si>
  <si>
    <t>男</t>
  </si>
  <si>
    <t>市中医医院</t>
  </si>
  <si>
    <t>临床(从事普外科）</t>
  </si>
  <si>
    <t>2017021316</t>
  </si>
  <si>
    <t>吴洋洋</t>
  </si>
  <si>
    <t>2017021317</t>
  </si>
  <si>
    <t>谢雯栋</t>
  </si>
  <si>
    <t>临床（从事肛肠科）</t>
  </si>
  <si>
    <t>2017021323</t>
  </si>
  <si>
    <t>吴斌</t>
  </si>
  <si>
    <t>临床（从事心电图院感B超）</t>
  </si>
  <si>
    <t>2017021321</t>
  </si>
  <si>
    <t>胡维霞</t>
  </si>
  <si>
    <t>2017021322</t>
  </si>
  <si>
    <t>王淑维</t>
  </si>
  <si>
    <t>2017021318</t>
  </si>
  <si>
    <t>蔡彦</t>
  </si>
  <si>
    <t>2017021325</t>
  </si>
  <si>
    <t>杜晓磊</t>
  </si>
  <si>
    <t>临床（从事麻醉）</t>
  </si>
  <si>
    <t>2017021326</t>
  </si>
  <si>
    <t>宋庞</t>
  </si>
  <si>
    <t>2017021327</t>
  </si>
  <si>
    <t>方海军</t>
  </si>
  <si>
    <t>2017021330</t>
  </si>
  <si>
    <t>齐青</t>
  </si>
  <si>
    <t>2017021404</t>
  </si>
  <si>
    <t>鲁蓉蓉</t>
  </si>
  <si>
    <t>临床（从事B超或医学影像诊断）</t>
  </si>
  <si>
    <t>2017021403</t>
  </si>
  <si>
    <t>陈航波</t>
  </si>
  <si>
    <t>2017021408</t>
  </si>
  <si>
    <t>谢智勇</t>
  </si>
  <si>
    <t>市三院</t>
  </si>
  <si>
    <t>临床</t>
  </si>
  <si>
    <t>2017021410</t>
  </si>
  <si>
    <t>朱莹</t>
  </si>
  <si>
    <t>临床(从事麻醉）</t>
  </si>
  <si>
    <t>2017021409</t>
  </si>
  <si>
    <t>鲍叶飞</t>
  </si>
  <si>
    <t>2017021411</t>
  </si>
  <si>
    <t>熊梦依</t>
  </si>
  <si>
    <t>市四院</t>
  </si>
  <si>
    <t>2017021412</t>
  </si>
  <si>
    <t>姚吴姣</t>
  </si>
  <si>
    <t>市计生指导站</t>
  </si>
  <si>
    <t>临床（从事女性B超）</t>
  </si>
  <si>
    <t>2017021413</t>
  </si>
  <si>
    <t>余梦天</t>
  </si>
  <si>
    <t>2017021414</t>
  </si>
  <si>
    <t>张群耀</t>
  </si>
  <si>
    <t>市急救站</t>
  </si>
  <si>
    <t>2017021415</t>
  </si>
  <si>
    <t>张哲滔</t>
  </si>
  <si>
    <t>2017021417</t>
  </si>
  <si>
    <t>邵金威</t>
  </si>
  <si>
    <t>卫生院</t>
  </si>
  <si>
    <t>临床（从事医学影像诊断）</t>
  </si>
  <si>
    <t>2017021418</t>
  </si>
  <si>
    <t>章潘霞</t>
  </si>
  <si>
    <t>2017021421</t>
  </si>
  <si>
    <t>朱燕波</t>
  </si>
  <si>
    <t>2017021423</t>
  </si>
  <si>
    <t>钱漫炎</t>
  </si>
  <si>
    <t>梁弄中心卫生院</t>
  </si>
  <si>
    <t>临床（从事麻醉或公共卫生）</t>
  </si>
  <si>
    <t>2017021425</t>
  </si>
  <si>
    <t>谢戚泉</t>
  </si>
  <si>
    <t>其他乡镇卫生院</t>
  </si>
  <si>
    <t>2017021427</t>
  </si>
  <si>
    <t>徐蓉蓉</t>
  </si>
  <si>
    <t>黄家埠镇卫生院</t>
  </si>
  <si>
    <t>临床（从事妇科）</t>
  </si>
  <si>
    <t>2017021426</t>
  </si>
  <si>
    <t>屠芳芳</t>
  </si>
  <si>
    <t>2017021428</t>
  </si>
  <si>
    <t>姚力波</t>
  </si>
  <si>
    <t>临床（从事五官科）</t>
  </si>
  <si>
    <t>2017021434</t>
  </si>
  <si>
    <t>施建栋</t>
  </si>
  <si>
    <t>2017021431</t>
  </si>
  <si>
    <t>邹炯</t>
  </si>
  <si>
    <t>2017021507</t>
  </si>
  <si>
    <t>章家洛</t>
  </si>
  <si>
    <t>2017021432</t>
  </si>
  <si>
    <t>蒋银燕</t>
  </si>
  <si>
    <t>2017021508</t>
  </si>
  <si>
    <t>郑佩佩</t>
  </si>
  <si>
    <t>2017021506</t>
  </si>
  <si>
    <t>张潘杰</t>
  </si>
  <si>
    <t>2017021502</t>
  </si>
  <si>
    <t>许银钏</t>
  </si>
  <si>
    <t>2017021515</t>
  </si>
  <si>
    <t>林亚莹</t>
  </si>
  <si>
    <t>2017021510</t>
  </si>
  <si>
    <t>方丹</t>
  </si>
  <si>
    <t>2017021514</t>
  </si>
  <si>
    <t>黄证融</t>
  </si>
  <si>
    <t>2017021512</t>
  </si>
  <si>
    <t>胡嘉盈</t>
  </si>
  <si>
    <t>2017021524</t>
  </si>
  <si>
    <t>黄念萍</t>
  </si>
  <si>
    <t>河姆渡镇卫生院</t>
  </si>
  <si>
    <t>临床（从事妇产科）</t>
  </si>
  <si>
    <t>2017021523</t>
  </si>
  <si>
    <t>陈梦洁</t>
  </si>
  <si>
    <t>2017021529</t>
  </si>
  <si>
    <t>李丰杰</t>
  </si>
  <si>
    <t>临床（从事妇产科或妇保）</t>
  </si>
  <si>
    <t>2017021530</t>
  </si>
  <si>
    <t>诸雅娣</t>
  </si>
  <si>
    <t>2017021526</t>
  </si>
  <si>
    <t>陈欢欢</t>
  </si>
  <si>
    <t>2017021527</t>
  </si>
  <si>
    <t>褚丹丹</t>
  </si>
  <si>
    <t>2017021535</t>
  </si>
  <si>
    <t>邹旭旸</t>
  </si>
  <si>
    <t>小曹娥镇卫生院</t>
  </si>
  <si>
    <t>2017021531</t>
  </si>
  <si>
    <t>丁匡匡</t>
  </si>
  <si>
    <t>2017021532</t>
  </si>
  <si>
    <t>邵群波</t>
  </si>
  <si>
    <t>2017092001</t>
  </si>
  <si>
    <t>褚栩霞</t>
  </si>
  <si>
    <t>市人民医院</t>
  </si>
  <si>
    <t>中医（从事内科）</t>
  </si>
  <si>
    <t>2017092003</t>
  </si>
  <si>
    <t>陈烨</t>
  </si>
  <si>
    <t>中医</t>
  </si>
  <si>
    <t>2017092006</t>
  </si>
  <si>
    <t>余凯琦</t>
  </si>
  <si>
    <t>2017092007</t>
  </si>
  <si>
    <t>俞鸿晖</t>
  </si>
  <si>
    <t>2017092005</t>
  </si>
  <si>
    <t>施梦婷</t>
  </si>
  <si>
    <t>2017092008</t>
  </si>
  <si>
    <t>陈美夙</t>
  </si>
  <si>
    <t>2017092009</t>
  </si>
  <si>
    <t>邵哲炆</t>
  </si>
  <si>
    <t>2017092010</t>
  </si>
  <si>
    <t>赵炼炼</t>
  </si>
  <si>
    <t>2017092011</t>
  </si>
  <si>
    <t>高雅洁</t>
  </si>
  <si>
    <t>2017092014</t>
  </si>
  <si>
    <t>杨雄雄</t>
  </si>
  <si>
    <t>大岚镇卫生院</t>
  </si>
  <si>
    <t>2017092012</t>
  </si>
  <si>
    <t>裘雪鸽</t>
  </si>
  <si>
    <t>2017092013</t>
  </si>
  <si>
    <t>王佩</t>
  </si>
  <si>
    <t>2017112017</t>
  </si>
  <si>
    <t>徐文娟</t>
  </si>
  <si>
    <t>针灸推拿</t>
  </si>
  <si>
    <t>2017112018</t>
  </si>
  <si>
    <t>严楠飞</t>
  </si>
  <si>
    <t>2017112019</t>
  </si>
  <si>
    <t>应学勇</t>
  </si>
  <si>
    <t>2017112016</t>
  </si>
  <si>
    <t>田俊松</t>
  </si>
  <si>
    <t>2017112021</t>
  </si>
  <si>
    <t>史杰敏</t>
  </si>
  <si>
    <t>2017112023</t>
  </si>
  <si>
    <t>郭翔</t>
  </si>
  <si>
    <t>2017122024</t>
  </si>
  <si>
    <t>李晋</t>
  </si>
  <si>
    <t>口腔</t>
  </si>
  <si>
    <t>2017122025</t>
  </si>
  <si>
    <t>胡耕瑜</t>
  </si>
  <si>
    <t>2017122026</t>
  </si>
  <si>
    <t>罗煜程</t>
  </si>
  <si>
    <t>2017122027</t>
  </si>
  <si>
    <t>赵坷坪</t>
  </si>
  <si>
    <t>2017122029</t>
  </si>
  <si>
    <t>张雪飞</t>
  </si>
  <si>
    <t>2017122030</t>
  </si>
  <si>
    <t>徐钢辉</t>
  </si>
  <si>
    <t>2017122033</t>
  </si>
  <si>
    <t>徐程</t>
  </si>
  <si>
    <t>2017031309</t>
  </si>
  <si>
    <t>吴孔奇</t>
  </si>
  <si>
    <t>公共卫生</t>
  </si>
  <si>
    <t>2017031310</t>
  </si>
  <si>
    <t>严增灿</t>
  </si>
  <si>
    <t>2017031311</t>
  </si>
  <si>
    <t>高建娣</t>
  </si>
  <si>
    <t>大岚镇卫生院公共卫生</t>
  </si>
  <si>
    <t>2017031312</t>
  </si>
  <si>
    <t>龚强强</t>
  </si>
  <si>
    <t>2017071918</t>
  </si>
  <si>
    <t>吕益军</t>
  </si>
  <si>
    <t>放疗技师</t>
  </si>
  <si>
    <t>2017071917</t>
  </si>
  <si>
    <t>高宇泽</t>
  </si>
  <si>
    <t>2017071920</t>
  </si>
  <si>
    <t>章杉杉</t>
  </si>
  <si>
    <t>医学影像诊断</t>
  </si>
  <si>
    <t>2017071921</t>
  </si>
  <si>
    <t>孙芳</t>
  </si>
  <si>
    <t>2017071923</t>
  </si>
  <si>
    <t>叶枫</t>
  </si>
  <si>
    <t>马渚中心卫生院</t>
  </si>
  <si>
    <t>2017071925</t>
  </si>
  <si>
    <t>孙素娟</t>
  </si>
  <si>
    <t>市四院（下属社区服务站）</t>
  </si>
  <si>
    <t>2017071930</t>
  </si>
  <si>
    <t>杨挺</t>
  </si>
  <si>
    <t>医学影像技术</t>
  </si>
  <si>
    <t>2017071928</t>
  </si>
  <si>
    <t>李鹏杰</t>
  </si>
  <si>
    <t>2017071927</t>
  </si>
  <si>
    <t>金叶</t>
  </si>
  <si>
    <t>2017041621</t>
  </si>
  <si>
    <t>诸佳辉</t>
  </si>
  <si>
    <t>其他市级医疗卫生单位</t>
  </si>
  <si>
    <t>医学检验</t>
  </si>
  <si>
    <t>2017041615</t>
  </si>
  <si>
    <t>严建飞</t>
  </si>
  <si>
    <t>2017041602</t>
  </si>
  <si>
    <t>冯杰磊</t>
  </si>
  <si>
    <t>2017041609</t>
  </si>
  <si>
    <t>孙锡铭</t>
  </si>
  <si>
    <t>2017041606</t>
  </si>
  <si>
    <t>黄成宽</t>
  </si>
  <si>
    <t>2017041607</t>
  </si>
  <si>
    <t>潘诗炜</t>
  </si>
  <si>
    <t>2017041631</t>
  </si>
  <si>
    <t>唐小燕</t>
  </si>
  <si>
    <t>临山中心卫生院</t>
  </si>
  <si>
    <t>2017041627</t>
  </si>
  <si>
    <t>蒋园</t>
  </si>
  <si>
    <t>2017041629</t>
  </si>
  <si>
    <t>吕梦</t>
  </si>
  <si>
    <t>2017051803</t>
  </si>
  <si>
    <t>舒梦珂</t>
  </si>
  <si>
    <t>药剂</t>
  </si>
  <si>
    <t>2017051725</t>
  </si>
  <si>
    <t>鲁振鹏</t>
  </si>
  <si>
    <t>2017051820</t>
  </si>
  <si>
    <t>严烨</t>
  </si>
  <si>
    <t>2017061908</t>
  </si>
  <si>
    <t>徐立炜</t>
  </si>
  <si>
    <t>其他市级医院</t>
  </si>
  <si>
    <t>中药</t>
  </si>
  <si>
    <t>2017061909</t>
  </si>
  <si>
    <t>杨锟达</t>
  </si>
  <si>
    <t>2017061906</t>
  </si>
  <si>
    <t>沈淼山</t>
  </si>
  <si>
    <t>2017061903</t>
  </si>
  <si>
    <t>费汝冰</t>
  </si>
  <si>
    <t>2017061904</t>
  </si>
  <si>
    <t>黄建力</t>
  </si>
  <si>
    <t>2017061905</t>
  </si>
  <si>
    <t>郑泽钦</t>
  </si>
  <si>
    <t>2017061901</t>
  </si>
  <si>
    <t>陈尉萍</t>
  </si>
  <si>
    <t>2017061914</t>
  </si>
  <si>
    <t>章施施</t>
  </si>
  <si>
    <t>陆埠中心卫生院</t>
  </si>
  <si>
    <t>2017061915</t>
  </si>
  <si>
    <t>周慧芬</t>
  </si>
  <si>
    <t>2017061913</t>
  </si>
  <si>
    <t>徐琳</t>
  </si>
  <si>
    <t>2017011230</t>
  </si>
  <si>
    <t>杨烟红</t>
  </si>
  <si>
    <t>助产</t>
  </si>
  <si>
    <t>2017011302</t>
  </si>
  <si>
    <t>周阿青</t>
  </si>
  <si>
    <t>2017011214</t>
  </si>
  <si>
    <t>黄彬彬</t>
  </si>
  <si>
    <t>2017011218</t>
  </si>
  <si>
    <t>倪芸</t>
  </si>
  <si>
    <t>2017081933</t>
  </si>
  <si>
    <t>张立鑫</t>
  </si>
  <si>
    <t>生物医学工程</t>
  </si>
  <si>
    <t>2017081932</t>
  </si>
  <si>
    <t>应沛红</t>
  </si>
  <si>
    <t>2017081931</t>
  </si>
  <si>
    <t>许洪荧</t>
  </si>
  <si>
    <t>2017081934</t>
  </si>
  <si>
    <t>褚银玲</t>
  </si>
  <si>
    <t>是</t>
  </si>
  <si>
    <t>否</t>
  </si>
  <si>
    <t>否</t>
  </si>
  <si>
    <t>——</t>
  </si>
  <si>
    <t>——</t>
  </si>
  <si>
    <t>是</t>
  </si>
  <si>
    <t>否</t>
  </si>
  <si>
    <t>是</t>
  </si>
  <si>
    <t>面试缺考</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</si>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</sst>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 numFmtId="181" formatCode="0.0_ "/>
  </numFmts>
  <fonts count="30">
    <font>
      <sz val="12"/>
      <name val="宋体"/>
      <family val="0"/>
    </font>
    <font>
      <sz val="10"/>
      <name val="宋体"/>
      <family val="0"/>
    </font>
    <font>
      <sz val="10"/>
      <color indexed="8"/>
      <name val="宋体"/>
      <family val="0"/>
    </font>
    <font>
      <b/>
      <sz val="12"/>
      <name val="宋体"/>
      <family val="0"/>
    </font>
    <font>
      <b/>
      <sz val="10"/>
      <color indexed="8"/>
      <name val="宋体"/>
      <family val="0"/>
    </font>
    <font>
      <b/>
      <sz val="9"/>
      <color indexed="8"/>
      <name val="宋体"/>
      <family val="0"/>
    </font>
    <font>
      <b/>
      <sz val="10"/>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2"/>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8"/>
      <name val="宋体"/>
      <family val="0"/>
    </font>
    <font>
      <sz val="9"/>
      <name val="宋体"/>
      <family val="0"/>
    </font>
    <font>
      <b/>
      <sz val="8"/>
      <name val="宋体"/>
      <family val="0"/>
    </font>
    <font>
      <sz val="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8"/>
      </top>
      <bottom style="thin"/>
    </border>
    <border>
      <left style="thin"/>
      <right style="thin"/>
      <top style="thin"/>
      <bottom>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1" fillId="0" borderId="1" applyNumberFormat="0" applyFill="0" applyAlignment="0" applyProtection="0"/>
    <xf numFmtId="0" fontId="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8" fillId="12" borderId="0" applyNumberFormat="0" applyBorder="0" applyAlignment="0" applyProtection="0"/>
    <xf numFmtId="0" fontId="12" fillId="0" borderId="0">
      <alignment/>
      <protection/>
    </xf>
    <xf numFmtId="0" fontId="12" fillId="0" borderId="0">
      <alignment/>
      <protection/>
    </xf>
    <xf numFmtId="0" fontId="15" fillId="0" borderId="0" applyNumberFormat="0" applyFill="0" applyBorder="0" applyAlignment="0" applyProtection="0"/>
    <xf numFmtId="0" fontId="19" fillId="6" borderId="0" applyNumberFormat="0" applyBorder="0" applyAlignment="0" applyProtection="0"/>
    <xf numFmtId="0" fontId="2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4" borderId="4" applyNumberFormat="0" applyAlignment="0" applyProtection="0"/>
    <xf numFmtId="0" fontId="7" fillId="13" borderId="5" applyNumberFormat="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24"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9" borderId="0" applyNumberFormat="0" applyBorder="0" applyAlignment="0" applyProtection="0"/>
    <xf numFmtId="0" fontId="10" fillId="4" borderId="7" applyNumberFormat="0" applyAlignment="0" applyProtection="0"/>
    <xf numFmtId="0" fontId="16" fillId="7" borderId="4" applyNumberFormat="0" applyAlignment="0" applyProtection="0"/>
    <xf numFmtId="0" fontId="23" fillId="0" borderId="0" applyNumberFormat="0" applyFill="0" applyBorder="0" applyAlignment="0" applyProtection="0"/>
    <xf numFmtId="0" fontId="12" fillId="3" borderId="8" applyNumberFormat="0" applyFont="0" applyAlignment="0" applyProtection="0"/>
  </cellStyleXfs>
  <cellXfs count="31">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180" fontId="0" fillId="0" borderId="0" xfId="0" applyNumberFormat="1" applyAlignment="1">
      <alignment vertical="center"/>
    </xf>
    <xf numFmtId="0" fontId="1"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180" fontId="2" fillId="0" borderId="9" xfId="0" applyNumberFormat="1" applyFont="1" applyBorder="1" applyAlignment="1">
      <alignment horizontal="center" vertical="center" wrapText="1"/>
    </xf>
    <xf numFmtId="181" fontId="1" fillId="0" borderId="9" xfId="0" applyNumberFormat="1" applyFont="1" applyBorder="1" applyAlignment="1">
      <alignment horizontal="center" vertical="center" wrapText="1"/>
    </xf>
    <xf numFmtId="181" fontId="2" fillId="0" borderId="9" xfId="0" applyNumberFormat="1" applyFont="1" applyBorder="1" applyAlignment="1">
      <alignment horizontal="center" vertical="center" wrapText="1"/>
    </xf>
    <xf numFmtId="181" fontId="0" fillId="0" borderId="0" xfId="0" applyNumberFormat="1" applyAlignment="1">
      <alignment vertical="center"/>
    </xf>
    <xf numFmtId="0" fontId="6" fillId="0" borderId="10" xfId="40" applyNumberFormat="1" applyFont="1" applyBorder="1" applyAlignment="1">
      <alignment horizontal="left" vertical="center" wrapText="1"/>
      <protection/>
    </xf>
    <xf numFmtId="0" fontId="2"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right" vertical="center" wrapText="1"/>
    </xf>
    <xf numFmtId="0" fontId="28" fillId="0" borderId="10" xfId="40" applyNumberFormat="1" applyFont="1" applyBorder="1" applyAlignment="1">
      <alignment horizontal="center" vertical="center" wrapText="1"/>
      <protection/>
    </xf>
    <xf numFmtId="0" fontId="29" fillId="0" borderId="9" xfId="0" applyFont="1" applyBorder="1" applyAlignment="1">
      <alignment horizontal="center" vertical="center" wrapText="1"/>
    </xf>
    <xf numFmtId="0" fontId="29" fillId="0" borderId="0" xfId="0" applyFont="1" applyAlignment="1">
      <alignment vertical="center"/>
    </xf>
    <xf numFmtId="0" fontId="6" fillId="0" borderId="11" xfId="40" applyNumberFormat="1" applyFont="1" applyBorder="1" applyAlignment="1">
      <alignment horizontal="center" vertical="center" wrapText="1"/>
      <protection/>
    </xf>
    <xf numFmtId="0" fontId="6" fillId="0" borderId="10" xfId="40" applyNumberFormat="1" applyFont="1" applyBorder="1" applyAlignment="1">
      <alignment horizontal="center" vertical="center" wrapText="1"/>
      <protection/>
    </xf>
    <xf numFmtId="0" fontId="3" fillId="0" borderId="0" xfId="0" applyFont="1" applyAlignment="1">
      <alignment horizontal="center" vertical="center" wrapText="1"/>
    </xf>
    <xf numFmtId="180" fontId="3" fillId="0" borderId="0" xfId="0" applyNumberFormat="1" applyFont="1" applyAlignment="1">
      <alignment horizontal="center" vertical="center" wrapText="1"/>
    </xf>
    <xf numFmtId="0" fontId="6" fillId="0" borderId="9" xfId="40" applyFont="1" applyBorder="1" applyAlignment="1">
      <alignment horizontal="center" vertical="center" wrapText="1"/>
      <protection/>
    </xf>
    <xf numFmtId="180" fontId="6" fillId="0" borderId="9" xfId="40" applyNumberFormat="1" applyFont="1" applyBorder="1" applyAlignment="1">
      <alignment horizontal="center" vertical="center" wrapText="1"/>
      <protection/>
    </xf>
    <xf numFmtId="0" fontId="4" fillId="0" borderId="9" xfId="41" applyFont="1" applyBorder="1" applyAlignment="1">
      <alignment horizontal="center" vertical="center" wrapText="1"/>
      <protection/>
    </xf>
    <xf numFmtId="0" fontId="5" fillId="0" borderId="9" xfId="41" applyFont="1" applyBorder="1" applyAlignment="1">
      <alignment horizontal="center" vertical="center" wrapText="1"/>
      <protection/>
    </xf>
    <xf numFmtId="180" fontId="6" fillId="0" borderId="11" xfId="40" applyNumberFormat="1" applyFont="1" applyBorder="1" applyAlignment="1">
      <alignment horizontal="center" vertical="center" wrapText="1"/>
      <protection/>
    </xf>
    <xf numFmtId="180" fontId="6" fillId="0" borderId="10" xfId="40" applyNumberFormat="1"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6年紧缺专业笔试成绩"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1"/>
  <sheetViews>
    <sheetView tabSelected="1" workbookViewId="0" topLeftCell="A106">
      <selection activeCell="Q114" sqref="Q114"/>
    </sheetView>
  </sheetViews>
  <sheetFormatPr defaultColWidth="9.00390625" defaultRowHeight="14.25"/>
  <cols>
    <col min="1" max="1" width="9.875" style="0" customWidth="1"/>
    <col min="2" max="2" width="6.375" style="0" customWidth="1"/>
    <col min="3" max="3" width="2.875" style="0" customWidth="1"/>
    <col min="4" max="4" width="9.625" style="0" customWidth="1"/>
    <col min="5" max="5" width="12.875" style="0" customWidth="1"/>
    <col min="6" max="6" width="3.25390625" style="0" customWidth="1"/>
    <col min="7" max="7" width="4.125" style="0" customWidth="1"/>
    <col min="8" max="8" width="6.25390625" style="0" customWidth="1"/>
    <col min="9" max="9" width="4.75390625" style="0" customWidth="1"/>
    <col min="10" max="10" width="5.625" style="0" customWidth="1"/>
    <col min="11" max="11" width="5.375" style="13" customWidth="1"/>
    <col min="12" max="12" width="6.25390625" style="3" customWidth="1"/>
    <col min="13" max="13" width="6.50390625" style="3" customWidth="1"/>
    <col min="14" max="14" width="4.25390625" style="0" customWidth="1"/>
    <col min="15" max="15" width="3.50390625" style="20" customWidth="1"/>
  </cols>
  <sheetData>
    <row r="1" spans="1:15" ht="27" customHeight="1">
      <c r="A1" s="23" t="s">
        <v>0</v>
      </c>
      <c r="B1" s="23"/>
      <c r="C1" s="23"/>
      <c r="D1" s="23"/>
      <c r="E1" s="23"/>
      <c r="F1" s="23"/>
      <c r="G1" s="23"/>
      <c r="H1" s="23"/>
      <c r="I1" s="23"/>
      <c r="J1" s="23"/>
      <c r="K1" s="24"/>
      <c r="L1" s="24"/>
      <c r="M1" s="24"/>
      <c r="N1" s="23"/>
      <c r="O1" s="23"/>
    </row>
    <row r="2" spans="1:15" ht="73.5" customHeight="1">
      <c r="A2" s="27" t="s">
        <v>1</v>
      </c>
      <c r="B2" s="27" t="s">
        <v>2</v>
      </c>
      <c r="C2" s="27" t="s">
        <v>3</v>
      </c>
      <c r="D2" s="27" t="s">
        <v>4</v>
      </c>
      <c r="E2" s="28" t="s">
        <v>5</v>
      </c>
      <c r="F2" s="27" t="s">
        <v>6</v>
      </c>
      <c r="G2" s="25" t="s">
        <v>7</v>
      </c>
      <c r="H2" s="25"/>
      <c r="I2" s="25"/>
      <c r="J2" s="25"/>
      <c r="K2" s="26" t="s">
        <v>8</v>
      </c>
      <c r="L2" s="26"/>
      <c r="M2" s="29" t="s">
        <v>9</v>
      </c>
      <c r="N2" s="21" t="s">
        <v>10</v>
      </c>
      <c r="O2" s="21" t="s">
        <v>11</v>
      </c>
    </row>
    <row r="3" spans="1:15" s="1" customFormat="1" ht="60">
      <c r="A3" s="27"/>
      <c r="B3" s="27"/>
      <c r="C3" s="27"/>
      <c r="D3" s="27"/>
      <c r="E3" s="28"/>
      <c r="F3" s="27"/>
      <c r="G3" s="4" t="s">
        <v>12</v>
      </c>
      <c r="H3" s="5" t="s">
        <v>13</v>
      </c>
      <c r="I3" s="4" t="s">
        <v>14</v>
      </c>
      <c r="J3" s="5" t="s">
        <v>13</v>
      </c>
      <c r="K3" s="11" t="s">
        <v>15</v>
      </c>
      <c r="L3" s="5" t="s">
        <v>13</v>
      </c>
      <c r="M3" s="30"/>
      <c r="N3" s="22"/>
      <c r="O3" s="22"/>
    </row>
    <row r="4" spans="1:15" s="1" customFormat="1" ht="22.5" customHeight="1">
      <c r="A4" s="6" t="s">
        <v>16</v>
      </c>
      <c r="B4" s="7" t="s">
        <v>17</v>
      </c>
      <c r="C4" s="7" t="s">
        <v>18</v>
      </c>
      <c r="D4" s="7" t="s">
        <v>19</v>
      </c>
      <c r="E4" s="7" t="s">
        <v>20</v>
      </c>
      <c r="F4" s="4">
        <v>2</v>
      </c>
      <c r="G4" s="4">
        <v>65</v>
      </c>
      <c r="H4" s="5">
        <f>G4*0.7</f>
        <v>45.5</v>
      </c>
      <c r="I4" s="4">
        <v>80</v>
      </c>
      <c r="J4" s="5">
        <f>I4*0.1</f>
        <v>8</v>
      </c>
      <c r="K4" s="11">
        <v>77.6</v>
      </c>
      <c r="L4" s="10">
        <f>K4*0.2</f>
        <v>15.52</v>
      </c>
      <c r="M4" s="10">
        <f>H4+J4+L4</f>
        <v>69.02</v>
      </c>
      <c r="N4" s="14" t="s">
        <v>303</v>
      </c>
      <c r="O4" s="18"/>
    </row>
    <row r="5" spans="1:15" s="2" customFormat="1" ht="22.5" customHeight="1">
      <c r="A5" s="6" t="s">
        <v>21</v>
      </c>
      <c r="B5" s="7" t="s">
        <v>22</v>
      </c>
      <c r="C5" s="7" t="s">
        <v>23</v>
      </c>
      <c r="D5" s="7" t="s">
        <v>24</v>
      </c>
      <c r="E5" s="7" t="s">
        <v>25</v>
      </c>
      <c r="F5" s="8">
        <v>3</v>
      </c>
      <c r="G5" s="8">
        <v>55</v>
      </c>
      <c r="H5" s="5">
        <f aca="true" t="shared" si="0" ref="H5:H67">G5*0.7</f>
        <v>38.5</v>
      </c>
      <c r="I5" s="8">
        <v>65</v>
      </c>
      <c r="J5" s="5">
        <f aca="true" t="shared" si="1" ref="J5:J67">I5*0.1</f>
        <v>6.5</v>
      </c>
      <c r="K5" s="12">
        <v>75.4</v>
      </c>
      <c r="L5" s="10">
        <f>K5*0.2</f>
        <v>15.080000000000002</v>
      </c>
      <c r="M5" s="10">
        <f>H5+J5+L5</f>
        <v>60.08</v>
      </c>
      <c r="N5" s="15" t="s">
        <v>303</v>
      </c>
      <c r="O5" s="19"/>
    </row>
    <row r="6" spans="1:15" s="1" customFormat="1" ht="22.5" customHeight="1">
      <c r="A6" s="6" t="s">
        <v>26</v>
      </c>
      <c r="B6" s="7" t="s">
        <v>27</v>
      </c>
      <c r="C6" s="7" t="s">
        <v>23</v>
      </c>
      <c r="D6" s="7" t="s">
        <v>24</v>
      </c>
      <c r="E6" s="7" t="s">
        <v>25</v>
      </c>
      <c r="F6" s="4">
        <v>3</v>
      </c>
      <c r="G6" s="4">
        <v>56</v>
      </c>
      <c r="H6" s="5">
        <f t="shared" si="0"/>
        <v>39.199999999999996</v>
      </c>
      <c r="I6" s="4">
        <v>55</v>
      </c>
      <c r="J6" s="5">
        <f t="shared" si="1"/>
        <v>5.5</v>
      </c>
      <c r="K6" s="11">
        <v>73.2</v>
      </c>
      <c r="L6" s="10">
        <f aca="true" t="shared" si="2" ref="L6:L33">K6*0.2</f>
        <v>14.64</v>
      </c>
      <c r="M6" s="10">
        <f aca="true" t="shared" si="3" ref="M6:M33">H6+J6+L6</f>
        <v>59.339999999999996</v>
      </c>
      <c r="N6" s="17" t="s">
        <v>304</v>
      </c>
      <c r="O6" s="19"/>
    </row>
    <row r="7" spans="1:15" s="1" customFormat="1" ht="22.5" customHeight="1">
      <c r="A7" s="6" t="s">
        <v>28</v>
      </c>
      <c r="B7" s="7" t="s">
        <v>29</v>
      </c>
      <c r="C7" s="7" t="s">
        <v>23</v>
      </c>
      <c r="D7" s="7" t="s">
        <v>24</v>
      </c>
      <c r="E7" s="7" t="s">
        <v>30</v>
      </c>
      <c r="F7" s="4">
        <v>4</v>
      </c>
      <c r="G7" s="4">
        <v>70</v>
      </c>
      <c r="H7" s="5">
        <f t="shared" si="0"/>
        <v>49</v>
      </c>
      <c r="I7" s="4">
        <v>70</v>
      </c>
      <c r="J7" s="5">
        <f t="shared" si="1"/>
        <v>7</v>
      </c>
      <c r="K7" s="11">
        <v>77.4</v>
      </c>
      <c r="L7" s="10">
        <f t="shared" si="2"/>
        <v>15.480000000000002</v>
      </c>
      <c r="M7" s="10">
        <f t="shared" si="3"/>
        <v>71.48</v>
      </c>
      <c r="N7" s="16" t="s">
        <v>303</v>
      </c>
      <c r="O7" s="19"/>
    </row>
    <row r="8" spans="1:15" s="1" customFormat="1" ht="22.5" customHeight="1">
      <c r="A8" s="6" t="s">
        <v>31</v>
      </c>
      <c r="B8" s="7" t="s">
        <v>32</v>
      </c>
      <c r="C8" s="7" t="s">
        <v>23</v>
      </c>
      <c r="D8" s="7" t="s">
        <v>24</v>
      </c>
      <c r="E8" s="7" t="s">
        <v>33</v>
      </c>
      <c r="F8" s="4">
        <v>5</v>
      </c>
      <c r="G8" s="4">
        <v>79</v>
      </c>
      <c r="H8" s="5">
        <f t="shared" si="0"/>
        <v>55.3</v>
      </c>
      <c r="I8" s="4">
        <v>70</v>
      </c>
      <c r="J8" s="5">
        <f t="shared" si="1"/>
        <v>7</v>
      </c>
      <c r="K8" s="11">
        <v>82.6</v>
      </c>
      <c r="L8" s="10">
        <f t="shared" si="2"/>
        <v>16.52</v>
      </c>
      <c r="M8" s="10">
        <f t="shared" si="3"/>
        <v>78.82</v>
      </c>
      <c r="N8" s="16" t="s">
        <v>303</v>
      </c>
      <c r="O8" s="19"/>
    </row>
    <row r="9" spans="1:15" s="1" customFormat="1" ht="22.5" customHeight="1">
      <c r="A9" s="6" t="s">
        <v>34</v>
      </c>
      <c r="B9" s="7" t="s">
        <v>35</v>
      </c>
      <c r="C9" s="7" t="s">
        <v>18</v>
      </c>
      <c r="D9" s="7" t="s">
        <v>24</v>
      </c>
      <c r="E9" s="7" t="s">
        <v>33</v>
      </c>
      <c r="F9" s="4">
        <v>5</v>
      </c>
      <c r="G9" s="4">
        <v>72</v>
      </c>
      <c r="H9" s="5">
        <f t="shared" si="0"/>
        <v>50.4</v>
      </c>
      <c r="I9" s="4">
        <v>75</v>
      </c>
      <c r="J9" s="5">
        <f t="shared" si="1"/>
        <v>7.5</v>
      </c>
      <c r="K9" s="11">
        <v>73.8</v>
      </c>
      <c r="L9" s="10">
        <f t="shared" si="2"/>
        <v>14.76</v>
      </c>
      <c r="M9" s="10">
        <f t="shared" si="3"/>
        <v>72.66</v>
      </c>
      <c r="N9" s="16" t="s">
        <v>303</v>
      </c>
      <c r="O9" s="19"/>
    </row>
    <row r="10" spans="1:15" s="1" customFormat="1" ht="22.5" customHeight="1">
      <c r="A10" s="6" t="s">
        <v>36</v>
      </c>
      <c r="B10" s="7" t="s">
        <v>37</v>
      </c>
      <c r="C10" s="7" t="s">
        <v>18</v>
      </c>
      <c r="D10" s="7" t="s">
        <v>24</v>
      </c>
      <c r="E10" s="7" t="s">
        <v>33</v>
      </c>
      <c r="F10" s="4">
        <v>5</v>
      </c>
      <c r="G10" s="4">
        <v>70</v>
      </c>
      <c r="H10" s="5">
        <f t="shared" si="0"/>
        <v>49</v>
      </c>
      <c r="I10" s="4">
        <v>70</v>
      </c>
      <c r="J10" s="5">
        <f t="shared" si="1"/>
        <v>7</v>
      </c>
      <c r="K10" s="11">
        <v>75.2</v>
      </c>
      <c r="L10" s="10">
        <f t="shared" si="2"/>
        <v>15.040000000000001</v>
      </c>
      <c r="M10" s="10">
        <f t="shared" si="3"/>
        <v>71.04</v>
      </c>
      <c r="N10" s="17" t="s">
        <v>304</v>
      </c>
      <c r="O10" s="19"/>
    </row>
    <row r="11" spans="1:15" s="1" customFormat="1" ht="22.5" customHeight="1">
      <c r="A11" s="6" t="s">
        <v>38</v>
      </c>
      <c r="B11" s="7" t="s">
        <v>39</v>
      </c>
      <c r="C11" s="7" t="s">
        <v>18</v>
      </c>
      <c r="D11" s="7" t="s">
        <v>24</v>
      </c>
      <c r="E11" s="7" t="s">
        <v>33</v>
      </c>
      <c r="F11" s="4">
        <v>5</v>
      </c>
      <c r="G11" s="4">
        <v>68</v>
      </c>
      <c r="H11" s="5">
        <f t="shared" si="0"/>
        <v>47.599999999999994</v>
      </c>
      <c r="I11" s="4">
        <v>55</v>
      </c>
      <c r="J11" s="5">
        <f t="shared" si="1"/>
        <v>5.5</v>
      </c>
      <c r="K11" s="11" t="s">
        <v>306</v>
      </c>
      <c r="L11" s="10" t="s">
        <v>306</v>
      </c>
      <c r="M11" s="10" t="s">
        <v>306</v>
      </c>
      <c r="N11" s="17" t="s">
        <v>305</v>
      </c>
      <c r="O11" s="19" t="s">
        <v>311</v>
      </c>
    </row>
    <row r="12" spans="1:15" s="1" customFormat="1" ht="22.5" customHeight="1">
      <c r="A12" s="6" t="s">
        <v>40</v>
      </c>
      <c r="B12" s="7" t="s">
        <v>41</v>
      </c>
      <c r="C12" s="7" t="s">
        <v>18</v>
      </c>
      <c r="D12" s="7" t="s">
        <v>24</v>
      </c>
      <c r="E12" s="7" t="s">
        <v>42</v>
      </c>
      <c r="F12" s="4">
        <v>6</v>
      </c>
      <c r="G12" s="4">
        <v>60</v>
      </c>
      <c r="H12" s="5">
        <f t="shared" si="0"/>
        <v>42</v>
      </c>
      <c r="I12" s="4">
        <v>55</v>
      </c>
      <c r="J12" s="5">
        <f t="shared" si="1"/>
        <v>5.5</v>
      </c>
      <c r="K12" s="11">
        <v>75.4</v>
      </c>
      <c r="L12" s="10">
        <f t="shared" si="2"/>
        <v>15.080000000000002</v>
      </c>
      <c r="M12" s="10">
        <f t="shared" si="3"/>
        <v>62.58</v>
      </c>
      <c r="N12" s="16" t="s">
        <v>303</v>
      </c>
      <c r="O12" s="19"/>
    </row>
    <row r="13" spans="1:15" s="1" customFormat="1" ht="22.5" customHeight="1">
      <c r="A13" s="6" t="s">
        <v>43</v>
      </c>
      <c r="B13" s="7" t="s">
        <v>44</v>
      </c>
      <c r="C13" s="7" t="s">
        <v>23</v>
      </c>
      <c r="D13" s="7" t="s">
        <v>24</v>
      </c>
      <c r="E13" s="7" t="s">
        <v>42</v>
      </c>
      <c r="F13" s="4">
        <v>6</v>
      </c>
      <c r="G13" s="4">
        <v>54</v>
      </c>
      <c r="H13" s="5">
        <f t="shared" si="0"/>
        <v>37.8</v>
      </c>
      <c r="I13" s="4">
        <v>60</v>
      </c>
      <c r="J13" s="5">
        <f t="shared" si="1"/>
        <v>6</v>
      </c>
      <c r="K13" s="11">
        <v>60</v>
      </c>
      <c r="L13" s="10">
        <f t="shared" si="2"/>
        <v>12</v>
      </c>
      <c r="M13" s="10">
        <f t="shared" si="3"/>
        <v>55.8</v>
      </c>
      <c r="N13" s="17" t="s">
        <v>304</v>
      </c>
      <c r="O13" s="19"/>
    </row>
    <row r="14" spans="1:15" s="1" customFormat="1" ht="22.5" customHeight="1">
      <c r="A14" s="6" t="s">
        <v>45</v>
      </c>
      <c r="B14" s="7" t="s">
        <v>46</v>
      </c>
      <c r="C14" s="7" t="s">
        <v>23</v>
      </c>
      <c r="D14" s="7" t="s">
        <v>24</v>
      </c>
      <c r="E14" s="7" t="s">
        <v>42</v>
      </c>
      <c r="F14" s="4">
        <v>7</v>
      </c>
      <c r="G14" s="4">
        <v>73</v>
      </c>
      <c r="H14" s="5">
        <f t="shared" si="0"/>
        <v>51.099999999999994</v>
      </c>
      <c r="I14" s="4">
        <v>65</v>
      </c>
      <c r="J14" s="5">
        <f t="shared" si="1"/>
        <v>6.5</v>
      </c>
      <c r="K14" s="11">
        <v>81.4</v>
      </c>
      <c r="L14" s="10">
        <f t="shared" si="2"/>
        <v>16.28</v>
      </c>
      <c r="M14" s="10">
        <f t="shared" si="3"/>
        <v>73.88</v>
      </c>
      <c r="N14" s="16" t="s">
        <v>303</v>
      </c>
      <c r="O14" s="19"/>
    </row>
    <row r="15" spans="1:15" s="1" customFormat="1" ht="22.5" customHeight="1">
      <c r="A15" s="6" t="s">
        <v>47</v>
      </c>
      <c r="B15" s="7" t="s">
        <v>48</v>
      </c>
      <c r="C15" s="7" t="s">
        <v>18</v>
      </c>
      <c r="D15" s="7" t="s">
        <v>24</v>
      </c>
      <c r="E15" s="7" t="s">
        <v>42</v>
      </c>
      <c r="F15" s="4">
        <v>7</v>
      </c>
      <c r="G15" s="4">
        <v>69</v>
      </c>
      <c r="H15" s="5">
        <f t="shared" si="0"/>
        <v>48.3</v>
      </c>
      <c r="I15" s="4">
        <v>70</v>
      </c>
      <c r="J15" s="5">
        <f t="shared" si="1"/>
        <v>7</v>
      </c>
      <c r="K15" s="11">
        <v>76.4</v>
      </c>
      <c r="L15" s="10">
        <f t="shared" si="2"/>
        <v>15.280000000000001</v>
      </c>
      <c r="M15" s="10">
        <f t="shared" si="3"/>
        <v>70.58</v>
      </c>
      <c r="N15" s="17" t="s">
        <v>304</v>
      </c>
      <c r="O15" s="19"/>
    </row>
    <row r="16" spans="1:15" s="1" customFormat="1" ht="22.5" customHeight="1">
      <c r="A16" s="6" t="s">
        <v>49</v>
      </c>
      <c r="B16" s="7" t="s">
        <v>50</v>
      </c>
      <c r="C16" s="7" t="s">
        <v>18</v>
      </c>
      <c r="D16" s="7" t="s">
        <v>19</v>
      </c>
      <c r="E16" s="7" t="s">
        <v>51</v>
      </c>
      <c r="F16" s="4">
        <v>8</v>
      </c>
      <c r="G16" s="4">
        <v>70</v>
      </c>
      <c r="H16" s="5">
        <f t="shared" si="0"/>
        <v>49</v>
      </c>
      <c r="I16" s="4">
        <v>65</v>
      </c>
      <c r="J16" s="5">
        <f t="shared" si="1"/>
        <v>6.5</v>
      </c>
      <c r="K16" s="11">
        <v>71.2</v>
      </c>
      <c r="L16" s="10">
        <f t="shared" si="2"/>
        <v>14.240000000000002</v>
      </c>
      <c r="M16" s="10">
        <f t="shared" si="3"/>
        <v>69.74000000000001</v>
      </c>
      <c r="N16" s="16" t="s">
        <v>303</v>
      </c>
      <c r="O16" s="19"/>
    </row>
    <row r="17" spans="1:15" s="1" customFormat="1" ht="22.5" customHeight="1">
      <c r="A17" s="6" t="s">
        <v>52</v>
      </c>
      <c r="B17" s="7" t="s">
        <v>53</v>
      </c>
      <c r="C17" s="7" t="s">
        <v>23</v>
      </c>
      <c r="D17" s="7" t="s">
        <v>19</v>
      </c>
      <c r="E17" s="7" t="s">
        <v>51</v>
      </c>
      <c r="F17" s="4">
        <v>8</v>
      </c>
      <c r="G17" s="4">
        <v>54</v>
      </c>
      <c r="H17" s="5">
        <f t="shared" si="0"/>
        <v>37.8</v>
      </c>
      <c r="I17" s="4">
        <v>45</v>
      </c>
      <c r="J17" s="5">
        <f t="shared" si="1"/>
        <v>4.5</v>
      </c>
      <c r="K17" s="11" t="s">
        <v>306</v>
      </c>
      <c r="L17" s="10" t="s">
        <v>306</v>
      </c>
      <c r="M17" s="10" t="s">
        <v>312</v>
      </c>
      <c r="N17" s="17" t="s">
        <v>304</v>
      </c>
      <c r="O17" s="19" t="s">
        <v>311</v>
      </c>
    </row>
    <row r="18" spans="1:15" s="1" customFormat="1" ht="22.5" customHeight="1">
      <c r="A18" s="6" t="s">
        <v>54</v>
      </c>
      <c r="B18" s="7" t="s">
        <v>55</v>
      </c>
      <c r="C18" s="7" t="s">
        <v>23</v>
      </c>
      <c r="D18" s="7" t="s">
        <v>56</v>
      </c>
      <c r="E18" s="7" t="s">
        <v>57</v>
      </c>
      <c r="F18" s="4">
        <v>10</v>
      </c>
      <c r="G18" s="4">
        <v>64</v>
      </c>
      <c r="H18" s="5">
        <f t="shared" si="0"/>
        <v>44.8</v>
      </c>
      <c r="I18" s="4">
        <v>75</v>
      </c>
      <c r="J18" s="5">
        <f t="shared" si="1"/>
        <v>7.5</v>
      </c>
      <c r="K18" s="11">
        <v>75.6</v>
      </c>
      <c r="L18" s="10">
        <f t="shared" si="2"/>
        <v>15.12</v>
      </c>
      <c r="M18" s="10">
        <f t="shared" si="3"/>
        <v>67.42</v>
      </c>
      <c r="N18" s="16" t="s">
        <v>303</v>
      </c>
      <c r="O18" s="19"/>
    </row>
    <row r="19" spans="1:15" s="1" customFormat="1" ht="22.5" customHeight="1">
      <c r="A19" s="6" t="s">
        <v>58</v>
      </c>
      <c r="B19" s="7" t="s">
        <v>59</v>
      </c>
      <c r="C19" s="7" t="s">
        <v>18</v>
      </c>
      <c r="D19" s="7" t="s">
        <v>56</v>
      </c>
      <c r="E19" s="7" t="s">
        <v>60</v>
      </c>
      <c r="F19" s="4">
        <v>11</v>
      </c>
      <c r="G19" s="4">
        <v>65</v>
      </c>
      <c r="H19" s="5">
        <f t="shared" si="0"/>
        <v>45.5</v>
      </c>
      <c r="I19" s="4">
        <v>60</v>
      </c>
      <c r="J19" s="5">
        <f t="shared" si="1"/>
        <v>6</v>
      </c>
      <c r="K19" s="11">
        <v>77</v>
      </c>
      <c r="L19" s="10">
        <f t="shared" si="2"/>
        <v>15.4</v>
      </c>
      <c r="M19" s="10">
        <f t="shared" si="3"/>
        <v>66.9</v>
      </c>
      <c r="N19" s="16" t="s">
        <v>303</v>
      </c>
      <c r="O19" s="19"/>
    </row>
    <row r="20" spans="1:15" s="1" customFormat="1" ht="22.5" customHeight="1">
      <c r="A20" s="6" t="s">
        <v>61</v>
      </c>
      <c r="B20" s="7" t="s">
        <v>62</v>
      </c>
      <c r="C20" s="7" t="s">
        <v>18</v>
      </c>
      <c r="D20" s="7" t="s">
        <v>56</v>
      </c>
      <c r="E20" s="7" t="s">
        <v>60</v>
      </c>
      <c r="F20" s="4">
        <v>11</v>
      </c>
      <c r="G20" s="4">
        <v>62</v>
      </c>
      <c r="H20" s="5">
        <f t="shared" si="0"/>
        <v>43.4</v>
      </c>
      <c r="I20" s="4">
        <v>50</v>
      </c>
      <c r="J20" s="5">
        <f t="shared" si="1"/>
        <v>5</v>
      </c>
      <c r="K20" s="11" t="s">
        <v>306</v>
      </c>
      <c r="L20" s="10" t="s">
        <v>306</v>
      </c>
      <c r="M20" s="10" t="s">
        <v>312</v>
      </c>
      <c r="N20" s="17" t="s">
        <v>304</v>
      </c>
      <c r="O20" s="19" t="s">
        <v>311</v>
      </c>
    </row>
    <row r="21" spans="1:15" s="1" customFormat="1" ht="22.5" customHeight="1">
      <c r="A21" s="6" t="s">
        <v>63</v>
      </c>
      <c r="B21" s="7" t="s">
        <v>64</v>
      </c>
      <c r="C21" s="7" t="s">
        <v>18</v>
      </c>
      <c r="D21" s="7" t="s">
        <v>65</v>
      </c>
      <c r="E21" s="7" t="s">
        <v>42</v>
      </c>
      <c r="F21" s="4">
        <v>12</v>
      </c>
      <c r="G21" s="4">
        <v>57</v>
      </c>
      <c r="H21" s="5">
        <f t="shared" si="0"/>
        <v>39.9</v>
      </c>
      <c r="I21" s="4">
        <v>70</v>
      </c>
      <c r="J21" s="5">
        <f t="shared" si="1"/>
        <v>7</v>
      </c>
      <c r="K21" s="11">
        <v>79.6</v>
      </c>
      <c r="L21" s="10">
        <f t="shared" si="2"/>
        <v>15.92</v>
      </c>
      <c r="M21" s="10">
        <f t="shared" si="3"/>
        <v>62.82</v>
      </c>
      <c r="N21" s="16" t="s">
        <v>303</v>
      </c>
      <c r="O21" s="19"/>
    </row>
    <row r="22" spans="1:15" s="1" customFormat="1" ht="22.5" customHeight="1">
      <c r="A22" s="6" t="s">
        <v>66</v>
      </c>
      <c r="B22" s="7" t="s">
        <v>67</v>
      </c>
      <c r="C22" s="7" t="s">
        <v>18</v>
      </c>
      <c r="D22" s="7" t="s">
        <v>68</v>
      </c>
      <c r="E22" s="7" t="s">
        <v>69</v>
      </c>
      <c r="F22" s="4">
        <v>13</v>
      </c>
      <c r="G22" s="4">
        <v>74</v>
      </c>
      <c r="H22" s="5">
        <f t="shared" si="0"/>
        <v>51.8</v>
      </c>
      <c r="I22" s="4">
        <v>65</v>
      </c>
      <c r="J22" s="5">
        <f t="shared" si="1"/>
        <v>6.5</v>
      </c>
      <c r="K22" s="11">
        <v>80.6</v>
      </c>
      <c r="L22" s="10">
        <f t="shared" si="2"/>
        <v>16.12</v>
      </c>
      <c r="M22" s="10">
        <f t="shared" si="3"/>
        <v>74.42</v>
      </c>
      <c r="N22" s="16" t="s">
        <v>303</v>
      </c>
      <c r="O22" s="19"/>
    </row>
    <row r="23" spans="1:15" s="1" customFormat="1" ht="22.5" customHeight="1">
      <c r="A23" s="6" t="s">
        <v>70</v>
      </c>
      <c r="B23" s="7" t="s">
        <v>71</v>
      </c>
      <c r="C23" s="7" t="s">
        <v>18</v>
      </c>
      <c r="D23" s="7" t="s">
        <v>68</v>
      </c>
      <c r="E23" s="7" t="s">
        <v>69</v>
      </c>
      <c r="F23" s="4">
        <v>13</v>
      </c>
      <c r="G23" s="4">
        <v>61</v>
      </c>
      <c r="H23" s="5">
        <f t="shared" si="0"/>
        <v>42.699999999999996</v>
      </c>
      <c r="I23" s="4">
        <v>55</v>
      </c>
      <c r="J23" s="5">
        <f t="shared" si="1"/>
        <v>5.5</v>
      </c>
      <c r="K23" s="11" t="s">
        <v>306</v>
      </c>
      <c r="L23" s="10" t="s">
        <v>306</v>
      </c>
      <c r="M23" s="10" t="s">
        <v>313</v>
      </c>
      <c r="N23" s="17" t="s">
        <v>304</v>
      </c>
      <c r="O23" s="19" t="s">
        <v>311</v>
      </c>
    </row>
    <row r="24" spans="1:15" s="1" customFormat="1" ht="22.5" customHeight="1">
      <c r="A24" s="6" t="s">
        <v>72</v>
      </c>
      <c r="B24" s="7" t="s">
        <v>73</v>
      </c>
      <c r="C24" s="7" t="s">
        <v>23</v>
      </c>
      <c r="D24" s="7" t="s">
        <v>74</v>
      </c>
      <c r="E24" s="7" t="s">
        <v>57</v>
      </c>
      <c r="F24" s="4">
        <v>14</v>
      </c>
      <c r="G24" s="4">
        <v>66</v>
      </c>
      <c r="H24" s="5">
        <f t="shared" si="0"/>
        <v>46.199999999999996</v>
      </c>
      <c r="I24" s="4">
        <v>75</v>
      </c>
      <c r="J24" s="5">
        <f t="shared" si="1"/>
        <v>7.5</v>
      </c>
      <c r="K24" s="11">
        <v>75</v>
      </c>
      <c r="L24" s="10">
        <f t="shared" si="2"/>
        <v>15</v>
      </c>
      <c r="M24" s="10">
        <f t="shared" si="3"/>
        <v>68.69999999999999</v>
      </c>
      <c r="N24" s="16" t="s">
        <v>303</v>
      </c>
      <c r="O24" s="19"/>
    </row>
    <row r="25" spans="1:15" s="1" customFormat="1" ht="22.5" customHeight="1">
      <c r="A25" s="6" t="s">
        <v>75</v>
      </c>
      <c r="B25" s="7" t="s">
        <v>76</v>
      </c>
      <c r="C25" s="7" t="s">
        <v>23</v>
      </c>
      <c r="D25" s="7" t="s">
        <v>74</v>
      </c>
      <c r="E25" s="7" t="s">
        <v>57</v>
      </c>
      <c r="F25" s="4">
        <v>14</v>
      </c>
      <c r="G25" s="4">
        <v>59</v>
      </c>
      <c r="H25" s="5">
        <f t="shared" si="0"/>
        <v>41.3</v>
      </c>
      <c r="I25" s="4">
        <v>65</v>
      </c>
      <c r="J25" s="5">
        <f t="shared" si="1"/>
        <v>6.5</v>
      </c>
      <c r="K25" s="11">
        <v>70</v>
      </c>
      <c r="L25" s="10">
        <f t="shared" si="2"/>
        <v>14</v>
      </c>
      <c r="M25" s="10">
        <f t="shared" si="3"/>
        <v>61.8</v>
      </c>
      <c r="N25" s="17" t="s">
        <v>304</v>
      </c>
      <c r="O25" s="19"/>
    </row>
    <row r="26" spans="1:15" s="1" customFormat="1" ht="22.5" customHeight="1">
      <c r="A26" s="6" t="s">
        <v>81</v>
      </c>
      <c r="B26" s="7" t="s">
        <v>82</v>
      </c>
      <c r="C26" s="7" t="s">
        <v>18</v>
      </c>
      <c r="D26" s="7" t="s">
        <v>79</v>
      </c>
      <c r="E26" s="7" t="s">
        <v>80</v>
      </c>
      <c r="F26" s="4">
        <v>15</v>
      </c>
      <c r="G26" s="4">
        <v>53</v>
      </c>
      <c r="H26" s="5">
        <f>G26*0.7</f>
        <v>37.099999999999994</v>
      </c>
      <c r="I26" s="4">
        <v>75</v>
      </c>
      <c r="J26" s="5">
        <f>I26*0.1</f>
        <v>7.5</v>
      </c>
      <c r="K26" s="11">
        <v>75.6</v>
      </c>
      <c r="L26" s="10">
        <f>K26*0.2</f>
        <v>15.12</v>
      </c>
      <c r="M26" s="10">
        <f>H26+J26+L26</f>
        <v>59.71999999999999</v>
      </c>
      <c r="N26" s="16" t="s">
        <v>303</v>
      </c>
      <c r="O26" s="19"/>
    </row>
    <row r="27" spans="1:15" s="1" customFormat="1" ht="22.5" customHeight="1">
      <c r="A27" s="6" t="s">
        <v>77</v>
      </c>
      <c r="B27" s="7" t="s">
        <v>78</v>
      </c>
      <c r="C27" s="7" t="s">
        <v>23</v>
      </c>
      <c r="D27" s="7" t="s">
        <v>79</v>
      </c>
      <c r="E27" s="7" t="s">
        <v>80</v>
      </c>
      <c r="F27" s="4">
        <v>15</v>
      </c>
      <c r="G27" s="4">
        <v>54</v>
      </c>
      <c r="H27" s="5">
        <f>G27*0.7</f>
        <v>37.8</v>
      </c>
      <c r="I27" s="4">
        <v>75</v>
      </c>
      <c r="J27" s="5">
        <f>I27*0.1</f>
        <v>7.5</v>
      </c>
      <c r="K27" s="11">
        <v>69.4</v>
      </c>
      <c r="L27" s="10">
        <f>K27*0.2</f>
        <v>13.880000000000003</v>
      </c>
      <c r="M27" s="10">
        <f>H27+J27+L27</f>
        <v>59.18</v>
      </c>
      <c r="N27" s="16" t="s">
        <v>303</v>
      </c>
      <c r="O27" s="19"/>
    </row>
    <row r="28" spans="1:15" s="1" customFormat="1" ht="22.5" customHeight="1">
      <c r="A28" s="6" t="s">
        <v>83</v>
      </c>
      <c r="B28" s="7" t="s">
        <v>84</v>
      </c>
      <c r="C28" s="7" t="s">
        <v>18</v>
      </c>
      <c r="D28" s="7" t="s">
        <v>79</v>
      </c>
      <c r="E28" s="7" t="s">
        <v>69</v>
      </c>
      <c r="F28" s="4">
        <v>16</v>
      </c>
      <c r="G28" s="4">
        <v>60</v>
      </c>
      <c r="H28" s="5">
        <f t="shared" si="0"/>
        <v>42</v>
      </c>
      <c r="I28" s="4">
        <v>50</v>
      </c>
      <c r="J28" s="5">
        <f t="shared" si="1"/>
        <v>5</v>
      </c>
      <c r="K28" s="11">
        <v>74.8</v>
      </c>
      <c r="L28" s="10">
        <f t="shared" si="2"/>
        <v>14.96</v>
      </c>
      <c r="M28" s="10">
        <f t="shared" si="3"/>
        <v>61.96</v>
      </c>
      <c r="N28" s="16" t="s">
        <v>303</v>
      </c>
      <c r="O28" s="19"/>
    </row>
    <row r="29" spans="1:15" s="1" customFormat="1" ht="22.5" customHeight="1">
      <c r="A29" s="6" t="s">
        <v>85</v>
      </c>
      <c r="B29" s="7" t="s">
        <v>86</v>
      </c>
      <c r="C29" s="7" t="s">
        <v>18</v>
      </c>
      <c r="D29" s="7" t="s">
        <v>87</v>
      </c>
      <c r="E29" s="7" t="s">
        <v>88</v>
      </c>
      <c r="F29" s="4">
        <v>17</v>
      </c>
      <c r="G29" s="4">
        <v>53</v>
      </c>
      <c r="H29" s="5">
        <f t="shared" si="0"/>
        <v>37.099999999999994</v>
      </c>
      <c r="I29" s="4">
        <v>45</v>
      </c>
      <c r="J29" s="5">
        <f t="shared" si="1"/>
        <v>4.5</v>
      </c>
      <c r="K29" s="11">
        <v>67.2</v>
      </c>
      <c r="L29" s="10">
        <f t="shared" si="2"/>
        <v>13.440000000000001</v>
      </c>
      <c r="M29" s="10">
        <f t="shared" si="3"/>
        <v>55.03999999999999</v>
      </c>
      <c r="N29" s="16" t="s">
        <v>303</v>
      </c>
      <c r="O29" s="19"/>
    </row>
    <row r="30" spans="1:15" s="1" customFormat="1" ht="22.5" customHeight="1">
      <c r="A30" s="6" t="s">
        <v>89</v>
      </c>
      <c r="B30" s="7" t="s">
        <v>90</v>
      </c>
      <c r="C30" s="7" t="s">
        <v>23</v>
      </c>
      <c r="D30" s="7" t="s">
        <v>91</v>
      </c>
      <c r="E30" s="7" t="s">
        <v>57</v>
      </c>
      <c r="F30" s="4">
        <v>18</v>
      </c>
      <c r="G30" s="4">
        <v>61</v>
      </c>
      <c r="H30" s="5">
        <f t="shared" si="0"/>
        <v>42.699999999999996</v>
      </c>
      <c r="I30" s="4">
        <v>60</v>
      </c>
      <c r="J30" s="5">
        <f t="shared" si="1"/>
        <v>6</v>
      </c>
      <c r="K30" s="11">
        <v>69.2</v>
      </c>
      <c r="L30" s="10">
        <f t="shared" si="2"/>
        <v>13.840000000000002</v>
      </c>
      <c r="M30" s="10">
        <f t="shared" si="3"/>
        <v>62.54</v>
      </c>
      <c r="N30" s="16" t="s">
        <v>303</v>
      </c>
      <c r="O30" s="19"/>
    </row>
    <row r="31" spans="1:15" s="1" customFormat="1" ht="22.5" customHeight="1">
      <c r="A31" s="6" t="s">
        <v>92</v>
      </c>
      <c r="B31" s="7" t="s">
        <v>93</v>
      </c>
      <c r="C31" s="7" t="s">
        <v>18</v>
      </c>
      <c r="D31" s="7" t="s">
        <v>94</v>
      </c>
      <c r="E31" s="7" t="s">
        <v>95</v>
      </c>
      <c r="F31" s="4">
        <v>19</v>
      </c>
      <c r="G31" s="4">
        <v>66</v>
      </c>
      <c r="H31" s="5">
        <f t="shared" si="0"/>
        <v>46.199999999999996</v>
      </c>
      <c r="I31" s="4">
        <v>50</v>
      </c>
      <c r="J31" s="5">
        <f t="shared" si="1"/>
        <v>5</v>
      </c>
      <c r="K31" s="11">
        <v>80.2</v>
      </c>
      <c r="L31" s="10">
        <f t="shared" si="2"/>
        <v>16.040000000000003</v>
      </c>
      <c r="M31" s="10">
        <f t="shared" si="3"/>
        <v>67.24</v>
      </c>
      <c r="N31" s="16" t="s">
        <v>303</v>
      </c>
      <c r="O31" s="19"/>
    </row>
    <row r="32" spans="1:15" s="1" customFormat="1" ht="22.5" customHeight="1">
      <c r="A32" s="6" t="s">
        <v>96</v>
      </c>
      <c r="B32" s="7" t="s">
        <v>97</v>
      </c>
      <c r="C32" s="7" t="s">
        <v>18</v>
      </c>
      <c r="D32" s="7" t="s">
        <v>94</v>
      </c>
      <c r="E32" s="7" t="s">
        <v>95</v>
      </c>
      <c r="F32" s="4">
        <v>19</v>
      </c>
      <c r="G32" s="4">
        <v>57</v>
      </c>
      <c r="H32" s="5">
        <f t="shared" si="0"/>
        <v>39.9</v>
      </c>
      <c r="I32" s="4">
        <v>70</v>
      </c>
      <c r="J32" s="5">
        <f t="shared" si="1"/>
        <v>7</v>
      </c>
      <c r="K32" s="11" t="s">
        <v>306</v>
      </c>
      <c r="L32" s="10" t="s">
        <v>306</v>
      </c>
      <c r="M32" s="10" t="s">
        <v>312</v>
      </c>
      <c r="N32" s="17" t="s">
        <v>304</v>
      </c>
      <c r="O32" s="19" t="s">
        <v>311</v>
      </c>
    </row>
    <row r="33" spans="1:15" s="1" customFormat="1" ht="22.5" customHeight="1">
      <c r="A33" s="6" t="s">
        <v>98</v>
      </c>
      <c r="B33" s="7" t="s">
        <v>99</v>
      </c>
      <c r="C33" s="7" t="s">
        <v>23</v>
      </c>
      <c r="D33" s="7" t="s">
        <v>94</v>
      </c>
      <c r="E33" s="7" t="s">
        <v>100</v>
      </c>
      <c r="F33" s="4">
        <v>20</v>
      </c>
      <c r="G33" s="4">
        <v>51</v>
      </c>
      <c r="H33" s="5">
        <f t="shared" si="0"/>
        <v>35.699999999999996</v>
      </c>
      <c r="I33" s="4">
        <v>60</v>
      </c>
      <c r="J33" s="5">
        <f t="shared" si="1"/>
        <v>6</v>
      </c>
      <c r="K33" s="11">
        <v>76.8</v>
      </c>
      <c r="L33" s="10">
        <f t="shared" si="2"/>
        <v>15.36</v>
      </c>
      <c r="M33" s="10">
        <f t="shared" si="3"/>
        <v>57.059999999999995</v>
      </c>
      <c r="N33" s="16" t="s">
        <v>303</v>
      </c>
      <c r="O33" s="19"/>
    </row>
    <row r="34" spans="1:15" s="1" customFormat="1" ht="22.5" customHeight="1">
      <c r="A34" s="6" t="s">
        <v>103</v>
      </c>
      <c r="B34" s="7" t="s">
        <v>104</v>
      </c>
      <c r="C34" s="7" t="s">
        <v>23</v>
      </c>
      <c r="D34" s="7" t="s">
        <v>91</v>
      </c>
      <c r="E34" s="7" t="s">
        <v>57</v>
      </c>
      <c r="F34" s="4">
        <v>21</v>
      </c>
      <c r="G34" s="4">
        <v>68</v>
      </c>
      <c r="H34" s="5">
        <f aca="true" t="shared" si="4" ref="H34:H53">G34*0.7</f>
        <v>47.599999999999994</v>
      </c>
      <c r="I34" s="4">
        <v>60</v>
      </c>
      <c r="J34" s="5">
        <f aca="true" t="shared" si="5" ref="J34:J53">I34*0.1</f>
        <v>6</v>
      </c>
      <c r="K34" s="11">
        <v>75.2</v>
      </c>
      <c r="L34" s="10">
        <f aca="true" t="shared" si="6" ref="L34:L39">K34*0.2</f>
        <v>15.040000000000001</v>
      </c>
      <c r="M34" s="10">
        <f aca="true" t="shared" si="7" ref="M34:M39">H34+J34+L34</f>
        <v>68.64</v>
      </c>
      <c r="N34" s="16" t="s">
        <v>303</v>
      </c>
      <c r="O34" s="19"/>
    </row>
    <row r="35" spans="1:15" s="1" customFormat="1" ht="22.5" customHeight="1">
      <c r="A35" s="6" t="s">
        <v>105</v>
      </c>
      <c r="B35" s="7" t="s">
        <v>106</v>
      </c>
      <c r="C35" s="7" t="s">
        <v>23</v>
      </c>
      <c r="D35" s="7" t="s">
        <v>91</v>
      </c>
      <c r="E35" s="7" t="s">
        <v>57</v>
      </c>
      <c r="F35" s="4">
        <v>21</v>
      </c>
      <c r="G35" s="4">
        <v>56</v>
      </c>
      <c r="H35" s="5">
        <f t="shared" si="4"/>
        <v>39.199999999999996</v>
      </c>
      <c r="I35" s="4">
        <v>75</v>
      </c>
      <c r="J35" s="5">
        <f t="shared" si="5"/>
        <v>7.5</v>
      </c>
      <c r="K35" s="11">
        <v>80.4</v>
      </c>
      <c r="L35" s="10">
        <f t="shared" si="6"/>
        <v>16.080000000000002</v>
      </c>
      <c r="M35" s="10">
        <f t="shared" si="7"/>
        <v>62.78</v>
      </c>
      <c r="N35" s="16" t="s">
        <v>303</v>
      </c>
      <c r="O35" s="19"/>
    </row>
    <row r="36" spans="1:15" s="1" customFormat="1" ht="22.5" customHeight="1">
      <c r="A36" s="6" t="s">
        <v>107</v>
      </c>
      <c r="B36" s="7" t="s">
        <v>108</v>
      </c>
      <c r="C36" s="7" t="s">
        <v>18</v>
      </c>
      <c r="D36" s="7" t="s">
        <v>91</v>
      </c>
      <c r="E36" s="7" t="s">
        <v>57</v>
      </c>
      <c r="F36" s="4">
        <v>21</v>
      </c>
      <c r="G36" s="4">
        <v>56</v>
      </c>
      <c r="H36" s="5">
        <f t="shared" si="4"/>
        <v>39.199999999999996</v>
      </c>
      <c r="I36" s="4">
        <v>50</v>
      </c>
      <c r="J36" s="5">
        <f t="shared" si="5"/>
        <v>5</v>
      </c>
      <c r="K36" s="11">
        <v>77</v>
      </c>
      <c r="L36" s="10">
        <f t="shared" si="6"/>
        <v>15.4</v>
      </c>
      <c r="M36" s="10">
        <f t="shared" si="7"/>
        <v>59.599999999999994</v>
      </c>
      <c r="N36" s="16" t="s">
        <v>303</v>
      </c>
      <c r="O36" s="19"/>
    </row>
    <row r="37" spans="1:15" s="1" customFormat="1" ht="22.5" customHeight="1">
      <c r="A37" s="6" t="s">
        <v>109</v>
      </c>
      <c r="B37" s="7" t="s">
        <v>110</v>
      </c>
      <c r="C37" s="7" t="s">
        <v>18</v>
      </c>
      <c r="D37" s="7" t="s">
        <v>91</v>
      </c>
      <c r="E37" s="7" t="s">
        <v>57</v>
      </c>
      <c r="F37" s="4">
        <v>21</v>
      </c>
      <c r="G37" s="4">
        <v>52</v>
      </c>
      <c r="H37" s="5">
        <f t="shared" si="4"/>
        <v>36.4</v>
      </c>
      <c r="I37" s="4">
        <v>60</v>
      </c>
      <c r="J37" s="5">
        <f t="shared" si="5"/>
        <v>6</v>
      </c>
      <c r="K37" s="11">
        <v>73.4</v>
      </c>
      <c r="L37" s="10">
        <f t="shared" si="6"/>
        <v>14.680000000000001</v>
      </c>
      <c r="M37" s="10">
        <f t="shared" si="7"/>
        <v>57.08</v>
      </c>
      <c r="N37" s="16" t="s">
        <v>303</v>
      </c>
      <c r="O37" s="19"/>
    </row>
    <row r="38" spans="1:15" s="1" customFormat="1" ht="22.5" customHeight="1">
      <c r="A38" s="6" t="s">
        <v>111</v>
      </c>
      <c r="B38" s="7" t="s">
        <v>112</v>
      </c>
      <c r="C38" s="7" t="s">
        <v>23</v>
      </c>
      <c r="D38" s="7" t="s">
        <v>91</v>
      </c>
      <c r="E38" s="7" t="s">
        <v>57</v>
      </c>
      <c r="F38" s="4">
        <v>21</v>
      </c>
      <c r="G38" s="4">
        <v>50</v>
      </c>
      <c r="H38" s="5">
        <f t="shared" si="4"/>
        <v>35</v>
      </c>
      <c r="I38" s="4">
        <v>65</v>
      </c>
      <c r="J38" s="5">
        <f t="shared" si="5"/>
        <v>6.5</v>
      </c>
      <c r="K38" s="11">
        <v>73.4</v>
      </c>
      <c r="L38" s="10">
        <f t="shared" si="6"/>
        <v>14.680000000000001</v>
      </c>
      <c r="M38" s="10">
        <f t="shared" si="7"/>
        <v>56.18</v>
      </c>
      <c r="N38" s="17" t="s">
        <v>304</v>
      </c>
      <c r="O38" s="19"/>
    </row>
    <row r="39" spans="1:15" s="1" customFormat="1" ht="22.5" customHeight="1">
      <c r="A39" s="6" t="s">
        <v>113</v>
      </c>
      <c r="B39" s="7" t="s">
        <v>114</v>
      </c>
      <c r="C39" s="7" t="s">
        <v>23</v>
      </c>
      <c r="D39" s="7" t="s">
        <v>91</v>
      </c>
      <c r="E39" s="7" t="s">
        <v>57</v>
      </c>
      <c r="F39" s="4">
        <v>21</v>
      </c>
      <c r="G39" s="4">
        <v>50</v>
      </c>
      <c r="H39" s="5">
        <f t="shared" si="4"/>
        <v>35</v>
      </c>
      <c r="I39" s="4">
        <v>60</v>
      </c>
      <c r="J39" s="5">
        <f t="shared" si="5"/>
        <v>6</v>
      </c>
      <c r="K39" s="11">
        <v>72</v>
      </c>
      <c r="L39" s="10">
        <f t="shared" si="6"/>
        <v>14.4</v>
      </c>
      <c r="M39" s="10">
        <f t="shared" si="7"/>
        <v>55.4</v>
      </c>
      <c r="N39" s="17" t="s">
        <v>304</v>
      </c>
      <c r="O39" s="19"/>
    </row>
    <row r="40" spans="1:15" s="1" customFormat="1" ht="22.5" customHeight="1">
      <c r="A40" s="6" t="s">
        <v>101</v>
      </c>
      <c r="B40" s="7" t="s">
        <v>102</v>
      </c>
      <c r="C40" s="7" t="s">
        <v>23</v>
      </c>
      <c r="D40" s="7" t="s">
        <v>91</v>
      </c>
      <c r="E40" s="7" t="s">
        <v>57</v>
      </c>
      <c r="F40" s="4">
        <v>21</v>
      </c>
      <c r="G40" s="4">
        <v>81</v>
      </c>
      <c r="H40" s="5">
        <f t="shared" si="4"/>
        <v>56.699999999999996</v>
      </c>
      <c r="I40" s="4">
        <v>75</v>
      </c>
      <c r="J40" s="5">
        <f t="shared" si="5"/>
        <v>7.5</v>
      </c>
      <c r="K40" s="11" t="s">
        <v>306</v>
      </c>
      <c r="L40" s="10" t="s">
        <v>306</v>
      </c>
      <c r="M40" s="10" t="s">
        <v>312</v>
      </c>
      <c r="N40" s="17" t="s">
        <v>304</v>
      </c>
      <c r="O40" s="19" t="s">
        <v>311</v>
      </c>
    </row>
    <row r="41" spans="1:15" s="1" customFormat="1" ht="22.5" customHeight="1">
      <c r="A41" s="6" t="s">
        <v>115</v>
      </c>
      <c r="B41" s="7" t="s">
        <v>116</v>
      </c>
      <c r="C41" s="7" t="s">
        <v>18</v>
      </c>
      <c r="D41" s="7" t="s">
        <v>91</v>
      </c>
      <c r="E41" s="7" t="s">
        <v>80</v>
      </c>
      <c r="F41" s="4">
        <v>22</v>
      </c>
      <c r="G41" s="4">
        <v>61</v>
      </c>
      <c r="H41" s="5">
        <f t="shared" si="4"/>
        <v>42.699999999999996</v>
      </c>
      <c r="I41" s="4">
        <v>70</v>
      </c>
      <c r="J41" s="5">
        <f t="shared" si="5"/>
        <v>7</v>
      </c>
      <c r="K41" s="11">
        <v>73.4</v>
      </c>
      <c r="L41" s="10">
        <f>K41*0.2</f>
        <v>14.680000000000001</v>
      </c>
      <c r="M41" s="10">
        <f>H41+J41+L41</f>
        <v>64.38</v>
      </c>
      <c r="N41" s="16" t="s">
        <v>303</v>
      </c>
      <c r="O41" s="19"/>
    </row>
    <row r="42" spans="1:15" s="1" customFormat="1" ht="22.5" customHeight="1">
      <c r="A42" s="6" t="s">
        <v>119</v>
      </c>
      <c r="B42" s="7" t="s">
        <v>120</v>
      </c>
      <c r="C42" s="7" t="s">
        <v>23</v>
      </c>
      <c r="D42" s="7" t="s">
        <v>91</v>
      </c>
      <c r="E42" s="7" t="s">
        <v>80</v>
      </c>
      <c r="F42" s="4">
        <v>22</v>
      </c>
      <c r="G42" s="4">
        <v>60</v>
      </c>
      <c r="H42" s="5">
        <f t="shared" si="4"/>
        <v>42</v>
      </c>
      <c r="I42" s="4">
        <v>65</v>
      </c>
      <c r="J42" s="5">
        <f t="shared" si="5"/>
        <v>6.5</v>
      </c>
      <c r="K42" s="11">
        <v>71.4</v>
      </c>
      <c r="L42" s="10">
        <f>K42*0.2</f>
        <v>14.280000000000001</v>
      </c>
      <c r="M42" s="10">
        <f>H42+J42+L42</f>
        <v>62.78</v>
      </c>
      <c r="N42" s="16" t="s">
        <v>303</v>
      </c>
      <c r="O42" s="19"/>
    </row>
    <row r="43" spans="1:15" s="1" customFormat="1" ht="22.5" customHeight="1">
      <c r="A43" s="6" t="s">
        <v>121</v>
      </c>
      <c r="B43" s="7" t="s">
        <v>122</v>
      </c>
      <c r="C43" s="7" t="s">
        <v>18</v>
      </c>
      <c r="D43" s="7" t="s">
        <v>91</v>
      </c>
      <c r="E43" s="7" t="s">
        <v>80</v>
      </c>
      <c r="F43" s="4">
        <v>22</v>
      </c>
      <c r="G43" s="4">
        <v>51</v>
      </c>
      <c r="H43" s="5">
        <f t="shared" si="4"/>
        <v>35.699999999999996</v>
      </c>
      <c r="I43" s="4">
        <v>60</v>
      </c>
      <c r="J43" s="5">
        <f t="shared" si="5"/>
        <v>6</v>
      </c>
      <c r="K43" s="11">
        <v>73.4</v>
      </c>
      <c r="L43" s="10">
        <f>K43*0.2</f>
        <v>14.680000000000001</v>
      </c>
      <c r="M43" s="10">
        <f>H43+J43+L43</f>
        <v>56.379999999999995</v>
      </c>
      <c r="N43" s="16" t="s">
        <v>303</v>
      </c>
      <c r="O43" s="19"/>
    </row>
    <row r="44" spans="1:15" s="1" customFormat="1" ht="22.5" customHeight="1">
      <c r="A44" s="6" t="s">
        <v>117</v>
      </c>
      <c r="B44" s="7" t="s">
        <v>118</v>
      </c>
      <c r="C44" s="7" t="s">
        <v>18</v>
      </c>
      <c r="D44" s="7" t="s">
        <v>91</v>
      </c>
      <c r="E44" s="7" t="s">
        <v>80</v>
      </c>
      <c r="F44" s="4">
        <v>22</v>
      </c>
      <c r="G44" s="4">
        <v>61</v>
      </c>
      <c r="H44" s="5">
        <f t="shared" si="4"/>
        <v>42.699999999999996</v>
      </c>
      <c r="I44" s="4">
        <v>65</v>
      </c>
      <c r="J44" s="5">
        <f t="shared" si="5"/>
        <v>6.5</v>
      </c>
      <c r="K44" s="11" t="s">
        <v>306</v>
      </c>
      <c r="L44" s="10" t="s">
        <v>306</v>
      </c>
      <c r="M44" s="10" t="s">
        <v>312</v>
      </c>
      <c r="N44" s="17" t="s">
        <v>304</v>
      </c>
      <c r="O44" s="19" t="s">
        <v>311</v>
      </c>
    </row>
    <row r="45" spans="1:15" s="1" customFormat="1" ht="22.5" customHeight="1">
      <c r="A45" s="6" t="s">
        <v>127</v>
      </c>
      <c r="B45" s="7" t="s">
        <v>128</v>
      </c>
      <c r="C45" s="7" t="s">
        <v>18</v>
      </c>
      <c r="D45" s="7" t="s">
        <v>125</v>
      </c>
      <c r="E45" s="7" t="s">
        <v>126</v>
      </c>
      <c r="F45" s="4">
        <v>28</v>
      </c>
      <c r="G45" s="4">
        <v>59</v>
      </c>
      <c r="H45" s="5">
        <f t="shared" si="4"/>
        <v>41.3</v>
      </c>
      <c r="I45" s="4">
        <v>70</v>
      </c>
      <c r="J45" s="5">
        <f t="shared" si="5"/>
        <v>7</v>
      </c>
      <c r="K45" s="11">
        <v>69.8</v>
      </c>
      <c r="L45" s="10">
        <f>K45*0.2</f>
        <v>13.96</v>
      </c>
      <c r="M45" s="10">
        <f>H45+J45+L45</f>
        <v>62.26</v>
      </c>
      <c r="N45" s="16" t="s">
        <v>303</v>
      </c>
      <c r="O45" s="19"/>
    </row>
    <row r="46" spans="1:15" s="1" customFormat="1" ht="22.5" customHeight="1">
      <c r="A46" s="6" t="s">
        <v>123</v>
      </c>
      <c r="B46" s="7" t="s">
        <v>124</v>
      </c>
      <c r="C46" s="7" t="s">
        <v>18</v>
      </c>
      <c r="D46" s="7" t="s">
        <v>125</v>
      </c>
      <c r="E46" s="7" t="s">
        <v>126</v>
      </c>
      <c r="F46" s="4">
        <v>28</v>
      </c>
      <c r="G46" s="4">
        <v>67</v>
      </c>
      <c r="H46" s="5">
        <f t="shared" si="4"/>
        <v>46.9</v>
      </c>
      <c r="I46" s="4">
        <v>45</v>
      </c>
      <c r="J46" s="5">
        <f t="shared" si="5"/>
        <v>4.5</v>
      </c>
      <c r="K46" s="11" t="s">
        <v>306</v>
      </c>
      <c r="L46" s="10" t="s">
        <v>306</v>
      </c>
      <c r="M46" s="10" t="s">
        <v>312</v>
      </c>
      <c r="N46" s="17" t="s">
        <v>304</v>
      </c>
      <c r="O46" s="19" t="s">
        <v>311</v>
      </c>
    </row>
    <row r="47" spans="1:15" s="1" customFormat="1" ht="22.5" customHeight="1">
      <c r="A47" s="6" t="s">
        <v>129</v>
      </c>
      <c r="B47" s="7" t="s">
        <v>130</v>
      </c>
      <c r="C47" s="7" t="s">
        <v>18</v>
      </c>
      <c r="D47" s="7" t="s">
        <v>91</v>
      </c>
      <c r="E47" s="7" t="s">
        <v>131</v>
      </c>
      <c r="F47" s="4">
        <v>29</v>
      </c>
      <c r="G47" s="4">
        <v>63</v>
      </c>
      <c r="H47" s="5">
        <f t="shared" si="4"/>
        <v>44.099999999999994</v>
      </c>
      <c r="I47" s="4">
        <v>65</v>
      </c>
      <c r="J47" s="5">
        <f t="shared" si="5"/>
        <v>6.5</v>
      </c>
      <c r="K47" s="11">
        <v>70.6</v>
      </c>
      <c r="L47" s="10">
        <f aca="true" t="shared" si="8" ref="L47:L64">K47*0.2</f>
        <v>14.12</v>
      </c>
      <c r="M47" s="10">
        <f aca="true" t="shared" si="9" ref="M47:M64">H47+J47+L47</f>
        <v>64.72</v>
      </c>
      <c r="N47" s="16" t="s">
        <v>303</v>
      </c>
      <c r="O47" s="19"/>
    </row>
    <row r="48" spans="1:15" s="1" customFormat="1" ht="22.5" customHeight="1">
      <c r="A48" s="6" t="s">
        <v>134</v>
      </c>
      <c r="B48" s="7" t="s">
        <v>135</v>
      </c>
      <c r="C48" s="7" t="s">
        <v>18</v>
      </c>
      <c r="D48" s="7" t="s">
        <v>91</v>
      </c>
      <c r="E48" s="7" t="s">
        <v>131</v>
      </c>
      <c r="F48" s="4">
        <v>29</v>
      </c>
      <c r="G48" s="4">
        <v>56</v>
      </c>
      <c r="H48" s="5">
        <f t="shared" si="4"/>
        <v>39.199999999999996</v>
      </c>
      <c r="I48" s="4">
        <v>60</v>
      </c>
      <c r="J48" s="5">
        <f t="shared" si="5"/>
        <v>6</v>
      </c>
      <c r="K48" s="11">
        <v>84.6</v>
      </c>
      <c r="L48" s="10">
        <f t="shared" si="8"/>
        <v>16.919999999999998</v>
      </c>
      <c r="M48" s="10">
        <f t="shared" si="9"/>
        <v>62.11999999999999</v>
      </c>
      <c r="N48" s="16" t="s">
        <v>303</v>
      </c>
      <c r="O48" s="19"/>
    </row>
    <row r="49" spans="1:15" s="1" customFormat="1" ht="22.5" customHeight="1">
      <c r="A49" s="6" t="s">
        <v>132</v>
      </c>
      <c r="B49" s="7" t="s">
        <v>133</v>
      </c>
      <c r="C49" s="7" t="s">
        <v>18</v>
      </c>
      <c r="D49" s="7" t="s">
        <v>91</v>
      </c>
      <c r="E49" s="7" t="s">
        <v>131</v>
      </c>
      <c r="F49" s="4">
        <v>29</v>
      </c>
      <c r="G49" s="4">
        <v>57</v>
      </c>
      <c r="H49" s="5">
        <f t="shared" si="4"/>
        <v>39.9</v>
      </c>
      <c r="I49" s="4">
        <v>60</v>
      </c>
      <c r="J49" s="5">
        <f t="shared" si="5"/>
        <v>6</v>
      </c>
      <c r="K49" s="11">
        <v>69.8</v>
      </c>
      <c r="L49" s="10">
        <f t="shared" si="8"/>
        <v>13.96</v>
      </c>
      <c r="M49" s="10">
        <f t="shared" si="9"/>
        <v>59.86</v>
      </c>
      <c r="N49" s="17" t="s">
        <v>304</v>
      </c>
      <c r="O49" s="19"/>
    </row>
    <row r="50" spans="1:15" s="1" customFormat="1" ht="22.5" customHeight="1">
      <c r="A50" s="6" t="s">
        <v>136</v>
      </c>
      <c r="B50" s="7" t="s">
        <v>137</v>
      </c>
      <c r="C50" s="7" t="s">
        <v>18</v>
      </c>
      <c r="D50" s="7" t="s">
        <v>91</v>
      </c>
      <c r="E50" s="7" t="s">
        <v>131</v>
      </c>
      <c r="F50" s="4">
        <v>29</v>
      </c>
      <c r="G50" s="4">
        <v>54</v>
      </c>
      <c r="H50" s="5">
        <f t="shared" si="4"/>
        <v>37.8</v>
      </c>
      <c r="I50" s="4">
        <v>65</v>
      </c>
      <c r="J50" s="5">
        <f t="shared" si="5"/>
        <v>6.5</v>
      </c>
      <c r="K50" s="11">
        <v>60</v>
      </c>
      <c r="L50" s="10">
        <f t="shared" si="8"/>
        <v>12</v>
      </c>
      <c r="M50" s="10">
        <f t="shared" si="9"/>
        <v>56.3</v>
      </c>
      <c r="N50" s="17" t="s">
        <v>304</v>
      </c>
      <c r="O50" s="19"/>
    </row>
    <row r="51" spans="1:15" s="1" customFormat="1" ht="22.5" customHeight="1">
      <c r="A51" s="6" t="s">
        <v>138</v>
      </c>
      <c r="B51" s="7" t="s">
        <v>139</v>
      </c>
      <c r="C51" s="7" t="s">
        <v>23</v>
      </c>
      <c r="D51" s="7" t="s">
        <v>140</v>
      </c>
      <c r="E51" s="7" t="s">
        <v>57</v>
      </c>
      <c r="F51" s="4">
        <v>30</v>
      </c>
      <c r="G51" s="4">
        <v>58</v>
      </c>
      <c r="H51" s="5">
        <f t="shared" si="4"/>
        <v>40.599999999999994</v>
      </c>
      <c r="I51" s="4">
        <v>75</v>
      </c>
      <c r="J51" s="5">
        <f t="shared" si="5"/>
        <v>7.5</v>
      </c>
      <c r="K51" s="11">
        <v>75.2</v>
      </c>
      <c r="L51" s="10">
        <f t="shared" si="8"/>
        <v>15.040000000000001</v>
      </c>
      <c r="M51" s="10">
        <f t="shared" si="9"/>
        <v>63.13999999999999</v>
      </c>
      <c r="N51" s="16" t="s">
        <v>303</v>
      </c>
      <c r="O51" s="19"/>
    </row>
    <row r="52" spans="1:15" s="1" customFormat="1" ht="22.5" customHeight="1">
      <c r="A52" s="6" t="s">
        <v>141</v>
      </c>
      <c r="B52" s="7" t="s">
        <v>142</v>
      </c>
      <c r="C52" s="7" t="s">
        <v>23</v>
      </c>
      <c r="D52" s="7" t="s">
        <v>140</v>
      </c>
      <c r="E52" s="7" t="s">
        <v>57</v>
      </c>
      <c r="F52" s="4">
        <v>30</v>
      </c>
      <c r="G52" s="4">
        <v>56</v>
      </c>
      <c r="H52" s="5">
        <f t="shared" si="4"/>
        <v>39.199999999999996</v>
      </c>
      <c r="I52" s="4">
        <v>45</v>
      </c>
      <c r="J52" s="5">
        <f t="shared" si="5"/>
        <v>4.5</v>
      </c>
      <c r="K52" s="11">
        <v>84</v>
      </c>
      <c r="L52" s="10">
        <f t="shared" si="8"/>
        <v>16.8</v>
      </c>
      <c r="M52" s="10">
        <f t="shared" si="9"/>
        <v>60.5</v>
      </c>
      <c r="N52" s="17" t="s">
        <v>304</v>
      </c>
      <c r="O52" s="19"/>
    </row>
    <row r="53" spans="1:15" s="1" customFormat="1" ht="22.5" customHeight="1">
      <c r="A53" s="6" t="s">
        <v>143</v>
      </c>
      <c r="B53" s="7" t="s">
        <v>144</v>
      </c>
      <c r="C53" s="7" t="s">
        <v>18</v>
      </c>
      <c r="D53" s="7" t="s">
        <v>140</v>
      </c>
      <c r="E53" s="7" t="s">
        <v>57</v>
      </c>
      <c r="F53" s="4">
        <v>30</v>
      </c>
      <c r="G53" s="4">
        <v>51</v>
      </c>
      <c r="H53" s="5">
        <f t="shared" si="4"/>
        <v>35.699999999999996</v>
      </c>
      <c r="I53" s="4">
        <v>50</v>
      </c>
      <c r="J53" s="5">
        <f t="shared" si="5"/>
        <v>5</v>
      </c>
      <c r="K53" s="11">
        <v>75</v>
      </c>
      <c r="L53" s="10">
        <f t="shared" si="8"/>
        <v>15</v>
      </c>
      <c r="M53" s="10">
        <f t="shared" si="9"/>
        <v>55.699999999999996</v>
      </c>
      <c r="N53" s="17" t="s">
        <v>304</v>
      </c>
      <c r="O53" s="19"/>
    </row>
    <row r="54" spans="1:15" s="1" customFormat="1" ht="22.5" customHeight="1">
      <c r="A54" s="9" t="s">
        <v>145</v>
      </c>
      <c r="B54" s="7" t="s">
        <v>146</v>
      </c>
      <c r="C54" s="7" t="s">
        <v>18</v>
      </c>
      <c r="D54" s="7" t="s">
        <v>147</v>
      </c>
      <c r="E54" s="7" t="s">
        <v>148</v>
      </c>
      <c r="F54" s="4">
        <v>31</v>
      </c>
      <c r="G54" s="4">
        <v>83</v>
      </c>
      <c r="H54" s="5">
        <f t="shared" si="0"/>
        <v>58.099999999999994</v>
      </c>
      <c r="I54" s="4">
        <v>75</v>
      </c>
      <c r="J54" s="5">
        <f t="shared" si="1"/>
        <v>7.5</v>
      </c>
      <c r="K54" s="11">
        <v>74.6</v>
      </c>
      <c r="L54" s="10">
        <f t="shared" si="8"/>
        <v>14.92</v>
      </c>
      <c r="M54" s="10">
        <f t="shared" si="9"/>
        <v>80.52</v>
      </c>
      <c r="N54" s="16" t="s">
        <v>303</v>
      </c>
      <c r="O54" s="19"/>
    </row>
    <row r="55" spans="1:15" s="1" customFormat="1" ht="22.5" customHeight="1">
      <c r="A55" s="9" t="s">
        <v>149</v>
      </c>
      <c r="B55" s="7" t="s">
        <v>150</v>
      </c>
      <c r="C55" s="7" t="s">
        <v>23</v>
      </c>
      <c r="D55" s="7" t="s">
        <v>24</v>
      </c>
      <c r="E55" s="7" t="s">
        <v>151</v>
      </c>
      <c r="F55" s="4">
        <v>33</v>
      </c>
      <c r="G55" s="4">
        <v>80</v>
      </c>
      <c r="H55" s="5">
        <f t="shared" si="0"/>
        <v>56</v>
      </c>
      <c r="I55" s="4">
        <v>60</v>
      </c>
      <c r="J55" s="5">
        <f t="shared" si="1"/>
        <v>6</v>
      </c>
      <c r="K55" s="11">
        <v>79.8</v>
      </c>
      <c r="L55" s="10">
        <f t="shared" si="8"/>
        <v>15.96</v>
      </c>
      <c r="M55" s="10">
        <f t="shared" si="9"/>
        <v>77.96000000000001</v>
      </c>
      <c r="N55" s="16" t="s">
        <v>303</v>
      </c>
      <c r="O55" s="19"/>
    </row>
    <row r="56" spans="1:15" s="1" customFormat="1" ht="22.5" customHeight="1">
      <c r="A56" s="9" t="s">
        <v>152</v>
      </c>
      <c r="B56" s="7" t="s">
        <v>153</v>
      </c>
      <c r="C56" s="7" t="s">
        <v>18</v>
      </c>
      <c r="D56" s="7" t="s">
        <v>24</v>
      </c>
      <c r="E56" s="7" t="s">
        <v>151</v>
      </c>
      <c r="F56" s="4">
        <v>34</v>
      </c>
      <c r="G56" s="4">
        <v>84</v>
      </c>
      <c r="H56" s="5">
        <f t="shared" si="0"/>
        <v>58.8</v>
      </c>
      <c r="I56" s="4">
        <v>50</v>
      </c>
      <c r="J56" s="5">
        <f t="shared" si="1"/>
        <v>5</v>
      </c>
      <c r="K56" s="11">
        <v>73.8</v>
      </c>
      <c r="L56" s="10">
        <f t="shared" si="8"/>
        <v>14.76</v>
      </c>
      <c r="M56" s="10">
        <f t="shared" si="9"/>
        <v>78.56</v>
      </c>
      <c r="N56" s="16" t="s">
        <v>303</v>
      </c>
      <c r="O56" s="19"/>
    </row>
    <row r="57" spans="1:15" s="1" customFormat="1" ht="22.5" customHeight="1">
      <c r="A57" s="9" t="s">
        <v>154</v>
      </c>
      <c r="B57" s="7" t="s">
        <v>155</v>
      </c>
      <c r="C57" s="7" t="s">
        <v>23</v>
      </c>
      <c r="D57" s="7" t="s">
        <v>24</v>
      </c>
      <c r="E57" s="7" t="s">
        <v>151</v>
      </c>
      <c r="F57" s="4">
        <v>34</v>
      </c>
      <c r="G57" s="4">
        <v>79</v>
      </c>
      <c r="H57" s="5">
        <f t="shared" si="0"/>
        <v>55.3</v>
      </c>
      <c r="I57" s="4">
        <v>50</v>
      </c>
      <c r="J57" s="5">
        <f t="shared" si="1"/>
        <v>5</v>
      </c>
      <c r="K57" s="11">
        <v>77.4</v>
      </c>
      <c r="L57" s="10">
        <f t="shared" si="8"/>
        <v>15.480000000000002</v>
      </c>
      <c r="M57" s="10">
        <f t="shared" si="9"/>
        <v>75.78</v>
      </c>
      <c r="N57" s="16" t="s">
        <v>303</v>
      </c>
      <c r="O57" s="19"/>
    </row>
    <row r="58" spans="1:15" s="1" customFormat="1" ht="22.5" customHeight="1">
      <c r="A58" s="9" t="s">
        <v>156</v>
      </c>
      <c r="B58" s="7" t="s">
        <v>157</v>
      </c>
      <c r="C58" s="7" t="s">
        <v>18</v>
      </c>
      <c r="D58" s="7" t="s">
        <v>24</v>
      </c>
      <c r="E58" s="7" t="s">
        <v>151</v>
      </c>
      <c r="F58" s="4">
        <v>34</v>
      </c>
      <c r="G58" s="4">
        <v>64</v>
      </c>
      <c r="H58" s="5">
        <f t="shared" si="0"/>
        <v>44.8</v>
      </c>
      <c r="I58" s="4">
        <v>45</v>
      </c>
      <c r="J58" s="5">
        <f t="shared" si="1"/>
        <v>4.5</v>
      </c>
      <c r="K58" s="11">
        <v>73.4</v>
      </c>
      <c r="L58" s="10">
        <f t="shared" si="8"/>
        <v>14.680000000000001</v>
      </c>
      <c r="M58" s="10">
        <f t="shared" si="9"/>
        <v>63.98</v>
      </c>
      <c r="N58" s="17" t="s">
        <v>304</v>
      </c>
      <c r="O58" s="19"/>
    </row>
    <row r="59" spans="1:15" s="1" customFormat="1" ht="22.5" customHeight="1">
      <c r="A59" s="9" t="s">
        <v>160</v>
      </c>
      <c r="B59" s="7" t="s">
        <v>161</v>
      </c>
      <c r="C59" s="7" t="s">
        <v>18</v>
      </c>
      <c r="D59" s="7" t="s">
        <v>79</v>
      </c>
      <c r="E59" s="7" t="s">
        <v>151</v>
      </c>
      <c r="F59" s="4">
        <v>35</v>
      </c>
      <c r="G59" s="4">
        <v>86</v>
      </c>
      <c r="H59" s="5">
        <f>G59*0.7</f>
        <v>60.199999999999996</v>
      </c>
      <c r="I59" s="4">
        <v>70</v>
      </c>
      <c r="J59" s="5">
        <f>I59*0.1</f>
        <v>7</v>
      </c>
      <c r="K59" s="11">
        <v>74.6</v>
      </c>
      <c r="L59" s="10">
        <f t="shared" si="8"/>
        <v>14.92</v>
      </c>
      <c r="M59" s="10">
        <f t="shared" si="9"/>
        <v>82.11999999999999</v>
      </c>
      <c r="N59" s="16" t="s">
        <v>303</v>
      </c>
      <c r="O59" s="19"/>
    </row>
    <row r="60" spans="1:15" s="1" customFormat="1" ht="22.5" customHeight="1">
      <c r="A60" s="9" t="s">
        <v>158</v>
      </c>
      <c r="B60" s="7" t="s">
        <v>159</v>
      </c>
      <c r="C60" s="7" t="s">
        <v>18</v>
      </c>
      <c r="D60" s="7" t="s">
        <v>79</v>
      </c>
      <c r="E60" s="7" t="s">
        <v>151</v>
      </c>
      <c r="F60" s="4">
        <v>35</v>
      </c>
      <c r="G60" s="4">
        <v>88</v>
      </c>
      <c r="H60" s="5">
        <f>G60*0.7</f>
        <v>61.599999999999994</v>
      </c>
      <c r="I60" s="4">
        <v>60</v>
      </c>
      <c r="J60" s="5">
        <f>I60*0.1</f>
        <v>6</v>
      </c>
      <c r="K60" s="11">
        <v>71.2</v>
      </c>
      <c r="L60" s="10">
        <f t="shared" si="8"/>
        <v>14.240000000000002</v>
      </c>
      <c r="M60" s="10">
        <f t="shared" si="9"/>
        <v>81.84</v>
      </c>
      <c r="N60" s="16" t="s">
        <v>303</v>
      </c>
      <c r="O60" s="19"/>
    </row>
    <row r="61" spans="1:15" s="1" customFormat="1" ht="22.5" customHeight="1">
      <c r="A61" s="9" t="s">
        <v>162</v>
      </c>
      <c r="B61" s="7" t="s">
        <v>163</v>
      </c>
      <c r="C61" s="7" t="s">
        <v>18</v>
      </c>
      <c r="D61" s="7" t="s">
        <v>79</v>
      </c>
      <c r="E61" s="7" t="s">
        <v>151</v>
      </c>
      <c r="F61" s="4">
        <v>35</v>
      </c>
      <c r="G61" s="4">
        <v>81</v>
      </c>
      <c r="H61" s="5">
        <f>G61*0.7</f>
        <v>56.699999999999996</v>
      </c>
      <c r="I61" s="4">
        <v>60</v>
      </c>
      <c r="J61" s="5">
        <f>I61*0.1</f>
        <v>6</v>
      </c>
      <c r="K61" s="11">
        <v>72</v>
      </c>
      <c r="L61" s="10">
        <f t="shared" si="8"/>
        <v>14.4</v>
      </c>
      <c r="M61" s="10">
        <f t="shared" si="9"/>
        <v>77.1</v>
      </c>
      <c r="N61" s="16" t="s">
        <v>303</v>
      </c>
      <c r="O61" s="19"/>
    </row>
    <row r="62" spans="1:15" s="1" customFormat="1" ht="22.5" customHeight="1">
      <c r="A62" s="9" t="s">
        <v>164</v>
      </c>
      <c r="B62" s="7" t="s">
        <v>165</v>
      </c>
      <c r="C62" s="7" t="s">
        <v>18</v>
      </c>
      <c r="D62" s="7" t="s">
        <v>65</v>
      </c>
      <c r="E62" s="7" t="s">
        <v>151</v>
      </c>
      <c r="F62" s="4">
        <v>36</v>
      </c>
      <c r="G62" s="4">
        <v>79</v>
      </c>
      <c r="H62" s="5">
        <f t="shared" si="0"/>
        <v>55.3</v>
      </c>
      <c r="I62" s="4">
        <v>80</v>
      </c>
      <c r="J62" s="5">
        <f t="shared" si="1"/>
        <v>8</v>
      </c>
      <c r="K62" s="11">
        <v>81</v>
      </c>
      <c r="L62" s="10">
        <f t="shared" si="8"/>
        <v>16.2</v>
      </c>
      <c r="M62" s="10">
        <f t="shared" si="9"/>
        <v>79.5</v>
      </c>
      <c r="N62" s="16" t="s">
        <v>303</v>
      </c>
      <c r="O62" s="19"/>
    </row>
    <row r="63" spans="1:15" s="1" customFormat="1" ht="22.5" customHeight="1">
      <c r="A63" s="9" t="s">
        <v>166</v>
      </c>
      <c r="B63" s="7" t="s">
        <v>167</v>
      </c>
      <c r="C63" s="7" t="s">
        <v>23</v>
      </c>
      <c r="D63" s="7" t="s">
        <v>168</v>
      </c>
      <c r="E63" s="7" t="s">
        <v>151</v>
      </c>
      <c r="F63" s="4">
        <v>37</v>
      </c>
      <c r="G63" s="4">
        <v>83</v>
      </c>
      <c r="H63" s="5">
        <f t="shared" si="0"/>
        <v>58.099999999999994</v>
      </c>
      <c r="I63" s="4">
        <v>80</v>
      </c>
      <c r="J63" s="5">
        <f t="shared" si="1"/>
        <v>8</v>
      </c>
      <c r="K63" s="11">
        <v>73.4</v>
      </c>
      <c r="L63" s="10">
        <f t="shared" si="8"/>
        <v>14.680000000000001</v>
      </c>
      <c r="M63" s="10">
        <f t="shared" si="9"/>
        <v>80.78</v>
      </c>
      <c r="N63" s="16" t="s">
        <v>303</v>
      </c>
      <c r="O63" s="19"/>
    </row>
    <row r="64" spans="1:15" s="1" customFormat="1" ht="22.5" customHeight="1">
      <c r="A64" s="9" t="s">
        <v>169</v>
      </c>
      <c r="B64" s="7" t="s">
        <v>170</v>
      </c>
      <c r="C64" s="7" t="s">
        <v>18</v>
      </c>
      <c r="D64" s="7" t="s">
        <v>168</v>
      </c>
      <c r="E64" s="7" t="s">
        <v>151</v>
      </c>
      <c r="F64" s="4">
        <v>37</v>
      </c>
      <c r="G64" s="4">
        <v>74</v>
      </c>
      <c r="H64" s="5">
        <f t="shared" si="0"/>
        <v>51.8</v>
      </c>
      <c r="I64" s="4">
        <v>55</v>
      </c>
      <c r="J64" s="5">
        <f t="shared" si="1"/>
        <v>5.5</v>
      </c>
      <c r="K64" s="11">
        <v>67.4</v>
      </c>
      <c r="L64" s="10">
        <f t="shared" si="8"/>
        <v>13.480000000000002</v>
      </c>
      <c r="M64" s="10">
        <f t="shared" si="9"/>
        <v>70.78</v>
      </c>
      <c r="N64" s="17" t="s">
        <v>304</v>
      </c>
      <c r="O64" s="19"/>
    </row>
    <row r="65" spans="1:15" s="1" customFormat="1" ht="22.5" customHeight="1">
      <c r="A65" s="9" t="s">
        <v>171</v>
      </c>
      <c r="B65" s="7" t="s">
        <v>172</v>
      </c>
      <c r="C65" s="7" t="s">
        <v>18</v>
      </c>
      <c r="D65" s="7" t="s">
        <v>168</v>
      </c>
      <c r="E65" s="7" t="s">
        <v>151</v>
      </c>
      <c r="F65" s="4">
        <v>37</v>
      </c>
      <c r="G65" s="4">
        <v>69</v>
      </c>
      <c r="H65" s="5">
        <f t="shared" si="0"/>
        <v>48.3</v>
      </c>
      <c r="I65" s="4">
        <v>60</v>
      </c>
      <c r="J65" s="5">
        <f t="shared" si="1"/>
        <v>6</v>
      </c>
      <c r="K65" s="11" t="s">
        <v>306</v>
      </c>
      <c r="L65" s="10" t="s">
        <v>306</v>
      </c>
      <c r="M65" s="10" t="s">
        <v>312</v>
      </c>
      <c r="N65" s="17" t="s">
        <v>304</v>
      </c>
      <c r="O65" s="19" t="s">
        <v>311</v>
      </c>
    </row>
    <row r="66" spans="1:15" s="1" customFormat="1" ht="22.5" customHeight="1">
      <c r="A66" s="9" t="s">
        <v>173</v>
      </c>
      <c r="B66" s="7" t="s">
        <v>174</v>
      </c>
      <c r="C66" s="7" t="s">
        <v>18</v>
      </c>
      <c r="D66" s="7" t="s">
        <v>24</v>
      </c>
      <c r="E66" s="7" t="s">
        <v>175</v>
      </c>
      <c r="F66" s="4">
        <v>39</v>
      </c>
      <c r="G66" s="4">
        <v>82</v>
      </c>
      <c r="H66" s="5">
        <f t="shared" si="0"/>
        <v>57.4</v>
      </c>
      <c r="I66" s="4">
        <v>75</v>
      </c>
      <c r="J66" s="5">
        <f t="shared" si="1"/>
        <v>7.5</v>
      </c>
      <c r="K66" s="11">
        <v>77</v>
      </c>
      <c r="L66" s="10">
        <f>K66*0.2</f>
        <v>15.4</v>
      </c>
      <c r="M66" s="10">
        <f>H66+J66+L66</f>
        <v>80.30000000000001</v>
      </c>
      <c r="N66" s="16" t="s">
        <v>303</v>
      </c>
      <c r="O66" s="19"/>
    </row>
    <row r="67" spans="1:15" s="1" customFormat="1" ht="22.5" customHeight="1">
      <c r="A67" s="9" t="s">
        <v>176</v>
      </c>
      <c r="B67" s="7" t="s">
        <v>177</v>
      </c>
      <c r="C67" s="7" t="s">
        <v>18</v>
      </c>
      <c r="D67" s="7" t="s">
        <v>24</v>
      </c>
      <c r="E67" s="7" t="s">
        <v>175</v>
      </c>
      <c r="F67" s="4">
        <v>39</v>
      </c>
      <c r="G67" s="4">
        <v>82</v>
      </c>
      <c r="H67" s="5">
        <f t="shared" si="0"/>
        <v>57.4</v>
      </c>
      <c r="I67" s="4">
        <v>55</v>
      </c>
      <c r="J67" s="5">
        <f t="shared" si="1"/>
        <v>5.5</v>
      </c>
      <c r="K67" s="11">
        <v>72</v>
      </c>
      <c r="L67" s="10">
        <f>K67*0.2</f>
        <v>14.4</v>
      </c>
      <c r="M67" s="10">
        <f>H67+J67+L67</f>
        <v>77.3</v>
      </c>
      <c r="N67" s="16" t="s">
        <v>303</v>
      </c>
      <c r="O67" s="19"/>
    </row>
    <row r="68" spans="1:15" s="1" customFormat="1" ht="22.5" customHeight="1">
      <c r="A68" s="9" t="s">
        <v>178</v>
      </c>
      <c r="B68" s="7" t="s">
        <v>179</v>
      </c>
      <c r="C68" s="7" t="s">
        <v>23</v>
      </c>
      <c r="D68" s="7" t="s">
        <v>24</v>
      </c>
      <c r="E68" s="7" t="s">
        <v>175</v>
      </c>
      <c r="F68" s="4">
        <v>39</v>
      </c>
      <c r="G68" s="4">
        <v>81</v>
      </c>
      <c r="H68" s="5">
        <f aca="true" t="shared" si="10" ref="H68:H103">G68*0.7</f>
        <v>56.699999999999996</v>
      </c>
      <c r="I68" s="4">
        <v>55</v>
      </c>
      <c r="J68" s="5">
        <f aca="true" t="shared" si="11" ref="J68:J103">I68*0.1</f>
        <v>5.5</v>
      </c>
      <c r="K68" s="11">
        <v>71.8</v>
      </c>
      <c r="L68" s="10">
        <f>K68*0.2</f>
        <v>14.36</v>
      </c>
      <c r="M68" s="10">
        <f>H68+J68+L68</f>
        <v>76.56</v>
      </c>
      <c r="N68" s="16" t="s">
        <v>303</v>
      </c>
      <c r="O68" s="19"/>
    </row>
    <row r="69" spans="1:15" s="1" customFormat="1" ht="22.5" customHeight="1">
      <c r="A69" s="9" t="s">
        <v>180</v>
      </c>
      <c r="B69" s="7" t="s">
        <v>181</v>
      </c>
      <c r="C69" s="7" t="s">
        <v>23</v>
      </c>
      <c r="D69" s="7" t="s">
        <v>24</v>
      </c>
      <c r="E69" s="7" t="s">
        <v>175</v>
      </c>
      <c r="F69" s="4">
        <v>39</v>
      </c>
      <c r="G69" s="4">
        <v>70</v>
      </c>
      <c r="H69" s="5">
        <f t="shared" si="10"/>
        <v>49</v>
      </c>
      <c r="I69" s="4">
        <v>45</v>
      </c>
      <c r="J69" s="5">
        <f t="shared" si="11"/>
        <v>4.5</v>
      </c>
      <c r="K69" s="11">
        <v>70.4</v>
      </c>
      <c r="L69" s="10">
        <f>K69*0.2</f>
        <v>14.080000000000002</v>
      </c>
      <c r="M69" s="10">
        <f>H69+J69+L69</f>
        <v>67.58</v>
      </c>
      <c r="N69" s="17" t="s">
        <v>304</v>
      </c>
      <c r="O69" s="19"/>
    </row>
    <row r="70" spans="1:15" s="1" customFormat="1" ht="22.5" customHeight="1">
      <c r="A70" s="9" t="s">
        <v>182</v>
      </c>
      <c r="B70" s="7" t="s">
        <v>183</v>
      </c>
      <c r="C70" s="7" t="s">
        <v>23</v>
      </c>
      <c r="D70" s="7" t="s">
        <v>168</v>
      </c>
      <c r="E70" s="7" t="s">
        <v>175</v>
      </c>
      <c r="F70" s="4">
        <v>41</v>
      </c>
      <c r="G70" s="4">
        <v>76</v>
      </c>
      <c r="H70" s="5">
        <f t="shared" si="10"/>
        <v>53.199999999999996</v>
      </c>
      <c r="I70" s="4">
        <v>65</v>
      </c>
      <c r="J70" s="5">
        <f t="shared" si="11"/>
        <v>6.5</v>
      </c>
      <c r="K70" s="11">
        <v>73.6</v>
      </c>
      <c r="L70" s="10">
        <f aca="true" t="shared" si="12" ref="L70:L101">K70*0.2</f>
        <v>14.719999999999999</v>
      </c>
      <c r="M70" s="10">
        <f aca="true" t="shared" si="13" ref="M70:M101">H70+J70+L70</f>
        <v>74.41999999999999</v>
      </c>
      <c r="N70" s="16" t="s">
        <v>303</v>
      </c>
      <c r="O70" s="19"/>
    </row>
    <row r="71" spans="1:15" s="1" customFormat="1" ht="22.5" customHeight="1">
      <c r="A71" s="9" t="s">
        <v>184</v>
      </c>
      <c r="B71" s="7" t="s">
        <v>185</v>
      </c>
      <c r="C71" s="7" t="s">
        <v>23</v>
      </c>
      <c r="D71" s="7" t="s">
        <v>65</v>
      </c>
      <c r="E71" s="7" t="s">
        <v>175</v>
      </c>
      <c r="F71" s="4">
        <v>43</v>
      </c>
      <c r="G71" s="4">
        <v>85</v>
      </c>
      <c r="H71" s="5">
        <f t="shared" si="10"/>
        <v>59.49999999999999</v>
      </c>
      <c r="I71" s="4">
        <v>70</v>
      </c>
      <c r="J71" s="5">
        <f t="shared" si="11"/>
        <v>7</v>
      </c>
      <c r="K71" s="11">
        <v>81.8</v>
      </c>
      <c r="L71" s="10">
        <f t="shared" si="12"/>
        <v>16.36</v>
      </c>
      <c r="M71" s="10">
        <f t="shared" si="13"/>
        <v>82.86</v>
      </c>
      <c r="N71" s="16" t="s">
        <v>303</v>
      </c>
      <c r="O71" s="19"/>
    </row>
    <row r="72" spans="1:15" s="1" customFormat="1" ht="22.5" customHeight="1">
      <c r="A72" s="9" t="s">
        <v>186</v>
      </c>
      <c r="B72" s="7" t="s">
        <v>187</v>
      </c>
      <c r="C72" s="7" t="s">
        <v>23</v>
      </c>
      <c r="D72" s="7" t="s">
        <v>147</v>
      </c>
      <c r="E72" s="7" t="s">
        <v>188</v>
      </c>
      <c r="F72" s="4">
        <v>44</v>
      </c>
      <c r="G72" s="4">
        <v>68</v>
      </c>
      <c r="H72" s="5">
        <f t="shared" si="10"/>
        <v>47.599999999999994</v>
      </c>
      <c r="I72" s="4">
        <v>65</v>
      </c>
      <c r="J72" s="5">
        <f t="shared" si="11"/>
        <v>6.5</v>
      </c>
      <c r="K72" s="11" t="s">
        <v>306</v>
      </c>
      <c r="L72" s="10" t="s">
        <v>306</v>
      </c>
      <c r="M72" s="10" t="s">
        <v>312</v>
      </c>
      <c r="N72" s="4" t="s">
        <v>304</v>
      </c>
      <c r="O72" s="19" t="s">
        <v>311</v>
      </c>
    </row>
    <row r="73" spans="1:15" s="1" customFormat="1" ht="22.5" customHeight="1">
      <c r="A73" s="9" t="s">
        <v>189</v>
      </c>
      <c r="B73" s="7" t="s">
        <v>190</v>
      </c>
      <c r="C73" s="7" t="s">
        <v>23</v>
      </c>
      <c r="D73" s="7" t="s">
        <v>19</v>
      </c>
      <c r="E73" s="7" t="s">
        <v>188</v>
      </c>
      <c r="F73" s="4">
        <v>46</v>
      </c>
      <c r="G73" s="4">
        <v>68</v>
      </c>
      <c r="H73" s="5">
        <f>G73*0.7</f>
        <v>47.599999999999994</v>
      </c>
      <c r="I73" s="4">
        <v>75</v>
      </c>
      <c r="J73" s="5">
        <f>I73*0.1</f>
        <v>7.5</v>
      </c>
      <c r="K73" s="11">
        <v>77</v>
      </c>
      <c r="L73" s="10">
        <f>K73*0.2</f>
        <v>15.4</v>
      </c>
      <c r="M73" s="10">
        <f>H73+J73+L73</f>
        <v>70.5</v>
      </c>
      <c r="N73" s="16" t="s">
        <v>303</v>
      </c>
      <c r="O73" s="19"/>
    </row>
    <row r="74" spans="1:15" s="1" customFormat="1" ht="22.5" customHeight="1">
      <c r="A74" s="9" t="s">
        <v>193</v>
      </c>
      <c r="B74" s="7" t="s">
        <v>194</v>
      </c>
      <c r="C74" s="7" t="s">
        <v>23</v>
      </c>
      <c r="D74" s="7" t="s">
        <v>19</v>
      </c>
      <c r="E74" s="7" t="s">
        <v>188</v>
      </c>
      <c r="F74" s="4">
        <v>46</v>
      </c>
      <c r="G74" s="4">
        <v>66</v>
      </c>
      <c r="H74" s="5">
        <f>G74*0.7</f>
        <v>46.199999999999996</v>
      </c>
      <c r="I74" s="4">
        <v>65</v>
      </c>
      <c r="J74" s="5">
        <f>I74*0.1</f>
        <v>6.5</v>
      </c>
      <c r="K74" s="11">
        <v>77</v>
      </c>
      <c r="L74" s="10">
        <f>K74*0.2</f>
        <v>15.4</v>
      </c>
      <c r="M74" s="10">
        <f>H74+J74+L74</f>
        <v>68.1</v>
      </c>
      <c r="N74" s="17" t="s">
        <v>304</v>
      </c>
      <c r="O74" s="19"/>
    </row>
    <row r="75" spans="1:15" s="1" customFormat="1" ht="22.5" customHeight="1">
      <c r="A75" s="9" t="s">
        <v>191</v>
      </c>
      <c r="B75" s="7" t="s">
        <v>192</v>
      </c>
      <c r="C75" s="7" t="s">
        <v>18</v>
      </c>
      <c r="D75" s="7" t="s">
        <v>19</v>
      </c>
      <c r="E75" s="7" t="s">
        <v>188</v>
      </c>
      <c r="F75" s="4">
        <v>46</v>
      </c>
      <c r="G75" s="4">
        <v>68</v>
      </c>
      <c r="H75" s="5">
        <f>G75*0.7</f>
        <v>47.599999999999994</v>
      </c>
      <c r="I75" s="4">
        <v>60</v>
      </c>
      <c r="J75" s="5">
        <f>I75*0.1</f>
        <v>6</v>
      </c>
      <c r="K75" s="11" t="s">
        <v>306</v>
      </c>
      <c r="L75" s="10" t="s">
        <v>306</v>
      </c>
      <c r="M75" s="10" t="s">
        <v>312</v>
      </c>
      <c r="N75" s="17" t="s">
        <v>304</v>
      </c>
      <c r="O75" s="19" t="s">
        <v>311</v>
      </c>
    </row>
    <row r="76" spans="1:15" s="1" customFormat="1" ht="22.5" customHeight="1">
      <c r="A76" s="9" t="s">
        <v>195</v>
      </c>
      <c r="B76" s="7" t="s">
        <v>196</v>
      </c>
      <c r="C76" s="7" t="s">
        <v>18</v>
      </c>
      <c r="D76" s="7" t="s">
        <v>79</v>
      </c>
      <c r="E76" s="7" t="s">
        <v>188</v>
      </c>
      <c r="F76" s="4">
        <v>47</v>
      </c>
      <c r="G76" s="4">
        <v>77</v>
      </c>
      <c r="H76" s="5">
        <f t="shared" si="10"/>
        <v>53.9</v>
      </c>
      <c r="I76" s="4">
        <v>75</v>
      </c>
      <c r="J76" s="5">
        <f t="shared" si="11"/>
        <v>7.5</v>
      </c>
      <c r="K76" s="11">
        <v>74.6</v>
      </c>
      <c r="L76" s="10">
        <f t="shared" si="12"/>
        <v>14.92</v>
      </c>
      <c r="M76" s="10">
        <f t="shared" si="13"/>
        <v>76.32</v>
      </c>
      <c r="N76" s="16" t="s">
        <v>303</v>
      </c>
      <c r="O76" s="19"/>
    </row>
    <row r="77" spans="1:15" s="1" customFormat="1" ht="22.5" customHeight="1">
      <c r="A77" s="9" t="s">
        <v>197</v>
      </c>
      <c r="B77" s="7" t="s">
        <v>198</v>
      </c>
      <c r="C77" s="7" t="s">
        <v>23</v>
      </c>
      <c r="D77" s="7" t="s">
        <v>94</v>
      </c>
      <c r="E77" s="7" t="s">
        <v>188</v>
      </c>
      <c r="F77" s="4">
        <v>48</v>
      </c>
      <c r="G77" s="4">
        <v>67</v>
      </c>
      <c r="H77" s="5">
        <f t="shared" si="10"/>
        <v>46.9</v>
      </c>
      <c r="I77" s="4">
        <v>65</v>
      </c>
      <c r="J77" s="5">
        <f t="shared" si="11"/>
        <v>6.5</v>
      </c>
      <c r="K77" s="11">
        <v>76.6</v>
      </c>
      <c r="L77" s="10">
        <f t="shared" si="12"/>
        <v>15.32</v>
      </c>
      <c r="M77" s="10">
        <f t="shared" si="13"/>
        <v>68.72</v>
      </c>
      <c r="N77" s="16" t="s">
        <v>303</v>
      </c>
      <c r="O77" s="19"/>
    </row>
    <row r="78" spans="1:15" s="1" customFormat="1" ht="22.5" customHeight="1">
      <c r="A78" s="9" t="s">
        <v>199</v>
      </c>
      <c r="B78" s="7" t="s">
        <v>200</v>
      </c>
      <c r="C78" s="7" t="s">
        <v>23</v>
      </c>
      <c r="D78" s="7" t="s">
        <v>91</v>
      </c>
      <c r="E78" s="7" t="s">
        <v>188</v>
      </c>
      <c r="F78" s="4">
        <v>49</v>
      </c>
      <c r="G78" s="4">
        <v>67</v>
      </c>
      <c r="H78" s="5">
        <f t="shared" si="10"/>
        <v>46.9</v>
      </c>
      <c r="I78" s="4">
        <v>55</v>
      </c>
      <c r="J78" s="5">
        <f t="shared" si="11"/>
        <v>5.5</v>
      </c>
      <c r="K78" s="11">
        <v>70.6</v>
      </c>
      <c r="L78" s="10">
        <f t="shared" si="12"/>
        <v>14.12</v>
      </c>
      <c r="M78" s="10">
        <f t="shared" si="13"/>
        <v>66.52</v>
      </c>
      <c r="N78" s="16" t="s">
        <v>303</v>
      </c>
      <c r="O78" s="19"/>
    </row>
    <row r="79" spans="1:15" s="1" customFormat="1" ht="22.5" customHeight="1">
      <c r="A79" s="9" t="s">
        <v>201</v>
      </c>
      <c r="B79" s="7" t="s">
        <v>202</v>
      </c>
      <c r="C79" s="7" t="s">
        <v>23</v>
      </c>
      <c r="D79" s="7" t="s">
        <v>79</v>
      </c>
      <c r="E79" s="7" t="s">
        <v>203</v>
      </c>
      <c r="F79" s="4">
        <v>51</v>
      </c>
      <c r="G79" s="4">
        <v>68.5</v>
      </c>
      <c r="H79" s="5">
        <f t="shared" si="10"/>
        <v>47.949999999999996</v>
      </c>
      <c r="I79" s="4">
        <v>65</v>
      </c>
      <c r="J79" s="5">
        <f t="shared" si="11"/>
        <v>6.5</v>
      </c>
      <c r="K79" s="11">
        <v>81.8</v>
      </c>
      <c r="L79" s="10">
        <f t="shared" si="12"/>
        <v>16.36</v>
      </c>
      <c r="M79" s="10">
        <f t="shared" si="13"/>
        <v>70.81</v>
      </c>
      <c r="N79" s="16" t="s">
        <v>303</v>
      </c>
      <c r="O79" s="19"/>
    </row>
    <row r="80" spans="1:15" s="1" customFormat="1" ht="22.5" customHeight="1">
      <c r="A80" s="9" t="s">
        <v>204</v>
      </c>
      <c r="B80" s="7" t="s">
        <v>205</v>
      </c>
      <c r="C80" s="7" t="s">
        <v>23</v>
      </c>
      <c r="D80" s="7" t="s">
        <v>140</v>
      </c>
      <c r="E80" s="7" t="s">
        <v>203</v>
      </c>
      <c r="F80" s="4">
        <v>52</v>
      </c>
      <c r="G80" s="4">
        <v>80</v>
      </c>
      <c r="H80" s="5">
        <f t="shared" si="10"/>
        <v>56</v>
      </c>
      <c r="I80" s="4">
        <v>65</v>
      </c>
      <c r="J80" s="5">
        <f t="shared" si="11"/>
        <v>6.5</v>
      </c>
      <c r="K80" s="11">
        <v>81.2</v>
      </c>
      <c r="L80" s="10">
        <f t="shared" si="12"/>
        <v>16.240000000000002</v>
      </c>
      <c r="M80" s="10">
        <f t="shared" si="13"/>
        <v>78.74000000000001</v>
      </c>
      <c r="N80" s="16" t="s">
        <v>303</v>
      </c>
      <c r="O80" s="19"/>
    </row>
    <row r="81" spans="1:15" s="1" customFormat="1" ht="22.5" customHeight="1">
      <c r="A81" s="9" t="s">
        <v>209</v>
      </c>
      <c r="B81" s="7" t="s">
        <v>210</v>
      </c>
      <c r="C81" s="7" t="s">
        <v>23</v>
      </c>
      <c r="D81" s="7" t="s">
        <v>168</v>
      </c>
      <c r="E81" s="7" t="s">
        <v>203</v>
      </c>
      <c r="F81" s="4">
        <v>53</v>
      </c>
      <c r="G81" s="4">
        <v>64</v>
      </c>
      <c r="H81" s="5">
        <f>G81*0.7</f>
        <v>44.8</v>
      </c>
      <c r="I81" s="4">
        <v>60</v>
      </c>
      <c r="J81" s="5">
        <f>I81*0.1</f>
        <v>6</v>
      </c>
      <c r="K81" s="11">
        <v>80.4</v>
      </c>
      <c r="L81" s="10">
        <f>K81*0.2</f>
        <v>16.080000000000002</v>
      </c>
      <c r="M81" s="10">
        <f>H81+J81+L81</f>
        <v>66.88</v>
      </c>
      <c r="N81" s="16" t="s">
        <v>303</v>
      </c>
      <c r="O81" s="19"/>
    </row>
    <row r="82" spans="1:15" s="1" customFormat="1" ht="22.5" customHeight="1">
      <c r="A82" s="9" t="s">
        <v>206</v>
      </c>
      <c r="B82" s="7" t="s">
        <v>207</v>
      </c>
      <c r="C82" s="7" t="s">
        <v>18</v>
      </c>
      <c r="D82" s="7" t="s">
        <v>208</v>
      </c>
      <c r="E82" s="7" t="s">
        <v>203</v>
      </c>
      <c r="F82" s="4">
        <v>53</v>
      </c>
      <c r="G82" s="4">
        <v>66</v>
      </c>
      <c r="H82" s="5">
        <f>G82*0.7</f>
        <v>46.199999999999996</v>
      </c>
      <c r="I82" s="4">
        <v>50</v>
      </c>
      <c r="J82" s="5">
        <f>I82*0.1</f>
        <v>5</v>
      </c>
      <c r="K82" s="11">
        <v>72.4</v>
      </c>
      <c r="L82" s="10">
        <f>K82*0.2</f>
        <v>14.480000000000002</v>
      </c>
      <c r="M82" s="10">
        <f>H82+J82+L82</f>
        <v>65.67999999999999</v>
      </c>
      <c r="N82" s="17" t="s">
        <v>304</v>
      </c>
      <c r="O82" s="19"/>
    </row>
    <row r="83" spans="1:15" s="1" customFormat="1" ht="22.5" customHeight="1">
      <c r="A83" s="6" t="s">
        <v>211</v>
      </c>
      <c r="B83" s="7" t="s">
        <v>212</v>
      </c>
      <c r="C83" s="7" t="s">
        <v>23</v>
      </c>
      <c r="D83" s="7" t="s">
        <v>147</v>
      </c>
      <c r="E83" s="7" t="s">
        <v>213</v>
      </c>
      <c r="F83" s="4">
        <v>54</v>
      </c>
      <c r="G83" s="4">
        <v>76</v>
      </c>
      <c r="H83" s="5">
        <f t="shared" si="10"/>
        <v>53.199999999999996</v>
      </c>
      <c r="I83" s="4">
        <v>70</v>
      </c>
      <c r="J83" s="5">
        <f t="shared" si="11"/>
        <v>7</v>
      </c>
      <c r="K83" s="11">
        <v>74.6</v>
      </c>
      <c r="L83" s="10">
        <f t="shared" si="12"/>
        <v>14.92</v>
      </c>
      <c r="M83" s="10">
        <f t="shared" si="13"/>
        <v>75.11999999999999</v>
      </c>
      <c r="N83" s="16" t="s">
        <v>303</v>
      </c>
      <c r="O83" s="19"/>
    </row>
    <row r="84" spans="1:15" s="1" customFormat="1" ht="22.5" customHeight="1">
      <c r="A84" s="6" t="s">
        <v>214</v>
      </c>
      <c r="B84" s="7" t="s">
        <v>215</v>
      </c>
      <c r="C84" s="7" t="s">
        <v>23</v>
      </c>
      <c r="D84" s="7" t="s">
        <v>147</v>
      </c>
      <c r="E84" s="7" t="s">
        <v>213</v>
      </c>
      <c r="F84" s="4">
        <v>54</v>
      </c>
      <c r="G84" s="4">
        <v>60</v>
      </c>
      <c r="H84" s="5">
        <f t="shared" si="10"/>
        <v>42</v>
      </c>
      <c r="I84" s="4">
        <v>50</v>
      </c>
      <c r="J84" s="5">
        <f t="shared" si="11"/>
        <v>5</v>
      </c>
      <c r="K84" s="11" t="s">
        <v>306</v>
      </c>
      <c r="L84" s="10" t="s">
        <v>306</v>
      </c>
      <c r="M84" s="10" t="s">
        <v>312</v>
      </c>
      <c r="N84" s="17" t="s">
        <v>304</v>
      </c>
      <c r="O84" s="19" t="s">
        <v>311</v>
      </c>
    </row>
    <row r="85" spans="1:15" s="1" customFormat="1" ht="22.5" customHeight="1">
      <c r="A85" s="6" t="s">
        <v>216</v>
      </c>
      <c r="B85" s="7" t="s">
        <v>217</v>
      </c>
      <c r="C85" s="7" t="s">
        <v>18</v>
      </c>
      <c r="D85" s="7" t="s">
        <v>56</v>
      </c>
      <c r="E85" s="7" t="s">
        <v>218</v>
      </c>
      <c r="F85" s="4">
        <v>55</v>
      </c>
      <c r="G85" s="4">
        <v>77</v>
      </c>
      <c r="H85" s="5">
        <f t="shared" si="10"/>
        <v>53.9</v>
      </c>
      <c r="I85" s="4">
        <v>80</v>
      </c>
      <c r="J85" s="5">
        <f t="shared" si="11"/>
        <v>8</v>
      </c>
      <c r="K85" s="11">
        <v>75.6</v>
      </c>
      <c r="L85" s="10">
        <f t="shared" si="12"/>
        <v>15.12</v>
      </c>
      <c r="M85" s="10">
        <f t="shared" si="13"/>
        <v>77.02</v>
      </c>
      <c r="N85" s="16" t="s">
        <v>303</v>
      </c>
      <c r="O85" s="19"/>
    </row>
    <row r="86" spans="1:15" s="1" customFormat="1" ht="22.5" customHeight="1">
      <c r="A86" s="6" t="s">
        <v>219</v>
      </c>
      <c r="B86" s="7" t="s">
        <v>220</v>
      </c>
      <c r="C86" s="7" t="s">
        <v>18</v>
      </c>
      <c r="D86" s="7" t="s">
        <v>94</v>
      </c>
      <c r="E86" s="7" t="s">
        <v>218</v>
      </c>
      <c r="F86" s="4">
        <v>57</v>
      </c>
      <c r="G86" s="4">
        <v>61</v>
      </c>
      <c r="H86" s="5">
        <f t="shared" si="10"/>
        <v>42.699999999999996</v>
      </c>
      <c r="I86" s="4">
        <v>65</v>
      </c>
      <c r="J86" s="5">
        <f t="shared" si="11"/>
        <v>6.5</v>
      </c>
      <c r="K86" s="11">
        <v>70.8</v>
      </c>
      <c r="L86" s="10">
        <f t="shared" si="12"/>
        <v>14.16</v>
      </c>
      <c r="M86" s="10">
        <f t="shared" si="13"/>
        <v>63.36</v>
      </c>
      <c r="N86" s="16" t="s">
        <v>303</v>
      </c>
      <c r="O86" s="19"/>
    </row>
    <row r="87" spans="1:15" s="1" customFormat="1" ht="22.5" customHeight="1">
      <c r="A87" s="6" t="s">
        <v>221</v>
      </c>
      <c r="B87" s="7" t="s">
        <v>222</v>
      </c>
      <c r="C87" s="7" t="s">
        <v>18</v>
      </c>
      <c r="D87" s="7" t="s">
        <v>223</v>
      </c>
      <c r="E87" s="7" t="s">
        <v>218</v>
      </c>
      <c r="F87" s="4">
        <v>59</v>
      </c>
      <c r="G87" s="4">
        <v>72</v>
      </c>
      <c r="H87" s="5">
        <f t="shared" si="10"/>
        <v>50.4</v>
      </c>
      <c r="I87" s="4">
        <v>75</v>
      </c>
      <c r="J87" s="5">
        <f t="shared" si="11"/>
        <v>7.5</v>
      </c>
      <c r="K87" s="11">
        <v>67.2</v>
      </c>
      <c r="L87" s="10">
        <f t="shared" si="12"/>
        <v>13.440000000000001</v>
      </c>
      <c r="M87" s="10">
        <f t="shared" si="13"/>
        <v>71.34</v>
      </c>
      <c r="N87" s="16" t="s">
        <v>303</v>
      </c>
      <c r="O87" s="19"/>
    </row>
    <row r="88" spans="1:15" s="1" customFormat="1" ht="22.5" customHeight="1">
      <c r="A88" s="6" t="s">
        <v>224</v>
      </c>
      <c r="B88" s="7" t="s">
        <v>225</v>
      </c>
      <c r="C88" s="7" t="s">
        <v>18</v>
      </c>
      <c r="D88" s="7" t="s">
        <v>226</v>
      </c>
      <c r="E88" s="7" t="s">
        <v>218</v>
      </c>
      <c r="F88" s="4">
        <v>60</v>
      </c>
      <c r="G88" s="4">
        <v>70</v>
      </c>
      <c r="H88" s="5">
        <f t="shared" si="10"/>
        <v>49</v>
      </c>
      <c r="I88" s="4">
        <v>55</v>
      </c>
      <c r="J88" s="5">
        <f t="shared" si="11"/>
        <v>5.5</v>
      </c>
      <c r="K88" s="11">
        <v>76.6</v>
      </c>
      <c r="L88" s="10">
        <f t="shared" si="12"/>
        <v>15.32</v>
      </c>
      <c r="M88" s="10">
        <f t="shared" si="13"/>
        <v>69.82</v>
      </c>
      <c r="N88" s="16" t="s">
        <v>303</v>
      </c>
      <c r="O88" s="19"/>
    </row>
    <row r="89" spans="1:15" s="1" customFormat="1" ht="22.5" customHeight="1">
      <c r="A89" s="6" t="s">
        <v>230</v>
      </c>
      <c r="B89" s="7" t="s">
        <v>231</v>
      </c>
      <c r="C89" s="7" t="s">
        <v>23</v>
      </c>
      <c r="D89" s="7" t="s">
        <v>19</v>
      </c>
      <c r="E89" s="7" t="s">
        <v>229</v>
      </c>
      <c r="F89" s="4">
        <v>61</v>
      </c>
      <c r="G89" s="4">
        <v>67</v>
      </c>
      <c r="H89" s="5">
        <f aca="true" t="shared" si="14" ref="H89:H97">G89*0.7</f>
        <v>46.9</v>
      </c>
      <c r="I89" s="4">
        <v>70</v>
      </c>
      <c r="J89" s="5">
        <f aca="true" t="shared" si="15" ref="J89:J97">I89*0.1</f>
        <v>7</v>
      </c>
      <c r="K89" s="11">
        <v>79.8</v>
      </c>
      <c r="L89" s="10">
        <f aca="true" t="shared" si="16" ref="L89:L97">K89*0.2</f>
        <v>15.96</v>
      </c>
      <c r="M89" s="10">
        <f aca="true" t="shared" si="17" ref="M89:M97">H89+J89+L89</f>
        <v>69.86</v>
      </c>
      <c r="N89" s="16" t="s">
        <v>303</v>
      </c>
      <c r="O89" s="19"/>
    </row>
    <row r="90" spans="1:15" s="1" customFormat="1" ht="22.5" customHeight="1">
      <c r="A90" s="6" t="s">
        <v>227</v>
      </c>
      <c r="B90" s="7" t="s">
        <v>228</v>
      </c>
      <c r="C90" s="7" t="s">
        <v>23</v>
      </c>
      <c r="D90" s="7" t="s">
        <v>19</v>
      </c>
      <c r="E90" s="7" t="s">
        <v>229</v>
      </c>
      <c r="F90" s="4">
        <v>61</v>
      </c>
      <c r="G90" s="4">
        <v>66</v>
      </c>
      <c r="H90" s="5">
        <f t="shared" si="14"/>
        <v>46.199999999999996</v>
      </c>
      <c r="I90" s="4">
        <v>80</v>
      </c>
      <c r="J90" s="5">
        <f t="shared" si="15"/>
        <v>8</v>
      </c>
      <c r="K90" s="11">
        <v>76.4</v>
      </c>
      <c r="L90" s="10">
        <f t="shared" si="16"/>
        <v>15.280000000000001</v>
      </c>
      <c r="M90" s="10">
        <f t="shared" si="17"/>
        <v>69.47999999999999</v>
      </c>
      <c r="N90" s="17" t="s">
        <v>304</v>
      </c>
      <c r="O90" s="19"/>
    </row>
    <row r="91" spans="1:15" s="1" customFormat="1" ht="22.5" customHeight="1">
      <c r="A91" s="6" t="s">
        <v>232</v>
      </c>
      <c r="B91" s="7" t="s">
        <v>233</v>
      </c>
      <c r="C91" s="7" t="s">
        <v>18</v>
      </c>
      <c r="D91" s="7" t="s">
        <v>19</v>
      </c>
      <c r="E91" s="7" t="s">
        <v>229</v>
      </c>
      <c r="F91" s="4">
        <v>61</v>
      </c>
      <c r="G91" s="4">
        <v>60</v>
      </c>
      <c r="H91" s="5">
        <f t="shared" si="14"/>
        <v>42</v>
      </c>
      <c r="I91" s="4">
        <v>55</v>
      </c>
      <c r="J91" s="5">
        <f t="shared" si="15"/>
        <v>5.5</v>
      </c>
      <c r="K91" s="11">
        <v>66.2</v>
      </c>
      <c r="L91" s="10">
        <f t="shared" si="16"/>
        <v>13.240000000000002</v>
      </c>
      <c r="M91" s="10">
        <f t="shared" si="17"/>
        <v>60.74</v>
      </c>
      <c r="N91" s="17" t="s">
        <v>304</v>
      </c>
      <c r="O91" s="19"/>
    </row>
    <row r="92" spans="1:15" s="1" customFormat="1" ht="22.5" customHeight="1">
      <c r="A92" s="6" t="s">
        <v>234</v>
      </c>
      <c r="B92" s="7" t="s">
        <v>235</v>
      </c>
      <c r="C92" s="7" t="s">
        <v>18</v>
      </c>
      <c r="D92" s="7" t="s">
        <v>236</v>
      </c>
      <c r="E92" s="7" t="s">
        <v>237</v>
      </c>
      <c r="F92" s="4">
        <v>62</v>
      </c>
      <c r="G92" s="4">
        <v>79</v>
      </c>
      <c r="H92" s="5">
        <f t="shared" si="14"/>
        <v>55.3</v>
      </c>
      <c r="I92" s="4">
        <v>80</v>
      </c>
      <c r="J92" s="5">
        <f t="shared" si="15"/>
        <v>8</v>
      </c>
      <c r="K92" s="11">
        <v>77.8</v>
      </c>
      <c r="L92" s="10">
        <f t="shared" si="16"/>
        <v>15.56</v>
      </c>
      <c r="M92" s="10">
        <f t="shared" si="17"/>
        <v>78.86</v>
      </c>
      <c r="N92" s="16" t="s">
        <v>308</v>
      </c>
      <c r="O92" s="19"/>
    </row>
    <row r="93" spans="1:15" s="1" customFormat="1" ht="22.5" customHeight="1">
      <c r="A93" s="6" t="s">
        <v>238</v>
      </c>
      <c r="B93" s="7" t="s">
        <v>239</v>
      </c>
      <c r="C93" s="7" t="s">
        <v>23</v>
      </c>
      <c r="D93" s="7" t="s">
        <v>236</v>
      </c>
      <c r="E93" s="7" t="s">
        <v>237</v>
      </c>
      <c r="F93" s="4">
        <v>62</v>
      </c>
      <c r="G93" s="4">
        <v>80</v>
      </c>
      <c r="H93" s="5">
        <f t="shared" si="14"/>
        <v>56</v>
      </c>
      <c r="I93" s="4">
        <v>60</v>
      </c>
      <c r="J93" s="5">
        <f t="shared" si="15"/>
        <v>6</v>
      </c>
      <c r="K93" s="11">
        <v>80.4</v>
      </c>
      <c r="L93" s="10">
        <f t="shared" si="16"/>
        <v>16.080000000000002</v>
      </c>
      <c r="M93" s="10">
        <f t="shared" si="17"/>
        <v>78.08</v>
      </c>
      <c r="N93" s="16" t="s">
        <v>308</v>
      </c>
      <c r="O93" s="19"/>
    </row>
    <row r="94" spans="1:15" s="1" customFormat="1" ht="22.5" customHeight="1">
      <c r="A94" s="6" t="s">
        <v>244</v>
      </c>
      <c r="B94" s="7" t="s">
        <v>245</v>
      </c>
      <c r="C94" s="7" t="s">
        <v>23</v>
      </c>
      <c r="D94" s="7" t="s">
        <v>236</v>
      </c>
      <c r="E94" s="7" t="s">
        <v>237</v>
      </c>
      <c r="F94" s="4">
        <v>62</v>
      </c>
      <c r="G94" s="4">
        <v>73</v>
      </c>
      <c r="H94" s="5">
        <f t="shared" si="14"/>
        <v>51.099999999999994</v>
      </c>
      <c r="I94" s="4">
        <v>60</v>
      </c>
      <c r="J94" s="5">
        <f t="shared" si="15"/>
        <v>6</v>
      </c>
      <c r="K94" s="11">
        <v>82.6</v>
      </c>
      <c r="L94" s="10">
        <f t="shared" si="16"/>
        <v>16.52</v>
      </c>
      <c r="M94" s="10">
        <f t="shared" si="17"/>
        <v>73.61999999999999</v>
      </c>
      <c r="N94" s="16" t="s">
        <v>308</v>
      </c>
      <c r="O94" s="19"/>
    </row>
    <row r="95" spans="1:15" s="1" customFormat="1" ht="22.5" customHeight="1">
      <c r="A95" s="6" t="s">
        <v>240</v>
      </c>
      <c r="B95" s="7" t="s">
        <v>241</v>
      </c>
      <c r="C95" s="7" t="s">
        <v>23</v>
      </c>
      <c r="D95" s="7" t="s">
        <v>236</v>
      </c>
      <c r="E95" s="7" t="s">
        <v>237</v>
      </c>
      <c r="F95" s="4">
        <v>62</v>
      </c>
      <c r="G95" s="4">
        <v>73</v>
      </c>
      <c r="H95" s="5">
        <f t="shared" si="14"/>
        <v>51.099999999999994</v>
      </c>
      <c r="I95" s="4">
        <v>65</v>
      </c>
      <c r="J95" s="5">
        <f t="shared" si="15"/>
        <v>6.5</v>
      </c>
      <c r="K95" s="11">
        <v>77.8</v>
      </c>
      <c r="L95" s="10">
        <f t="shared" si="16"/>
        <v>15.56</v>
      </c>
      <c r="M95" s="10">
        <f t="shared" si="17"/>
        <v>73.16</v>
      </c>
      <c r="N95" s="17" t="s">
        <v>309</v>
      </c>
      <c r="O95" s="19"/>
    </row>
    <row r="96" spans="1:15" s="1" customFormat="1" ht="22.5" customHeight="1">
      <c r="A96" s="6" t="s">
        <v>242</v>
      </c>
      <c r="B96" s="7" t="s">
        <v>243</v>
      </c>
      <c r="C96" s="7" t="s">
        <v>18</v>
      </c>
      <c r="D96" s="7" t="s">
        <v>236</v>
      </c>
      <c r="E96" s="7" t="s">
        <v>237</v>
      </c>
      <c r="F96" s="4">
        <v>62</v>
      </c>
      <c r="G96" s="4">
        <v>71</v>
      </c>
      <c r="H96" s="5">
        <f t="shared" si="14"/>
        <v>49.699999999999996</v>
      </c>
      <c r="I96" s="4">
        <v>75</v>
      </c>
      <c r="J96" s="5">
        <f t="shared" si="15"/>
        <v>7.5</v>
      </c>
      <c r="K96" s="11">
        <v>79.2</v>
      </c>
      <c r="L96" s="10">
        <f t="shared" si="16"/>
        <v>15.840000000000002</v>
      </c>
      <c r="M96" s="10">
        <f t="shared" si="17"/>
        <v>73.03999999999999</v>
      </c>
      <c r="N96" s="17" t="s">
        <v>309</v>
      </c>
      <c r="O96" s="19"/>
    </row>
    <row r="97" spans="1:15" s="1" customFormat="1" ht="22.5" customHeight="1">
      <c r="A97" s="6" t="s">
        <v>246</v>
      </c>
      <c r="B97" s="7" t="s">
        <v>247</v>
      </c>
      <c r="C97" s="7" t="s">
        <v>18</v>
      </c>
      <c r="D97" s="7" t="s">
        <v>236</v>
      </c>
      <c r="E97" s="7" t="s">
        <v>237</v>
      </c>
      <c r="F97" s="4">
        <v>62</v>
      </c>
      <c r="G97" s="4">
        <v>72</v>
      </c>
      <c r="H97" s="5">
        <f t="shared" si="14"/>
        <v>50.4</v>
      </c>
      <c r="I97" s="4">
        <v>65</v>
      </c>
      <c r="J97" s="5">
        <f t="shared" si="15"/>
        <v>6.5</v>
      </c>
      <c r="K97" s="11">
        <v>79</v>
      </c>
      <c r="L97" s="10">
        <f t="shared" si="16"/>
        <v>15.8</v>
      </c>
      <c r="M97" s="10">
        <f t="shared" si="17"/>
        <v>72.7</v>
      </c>
      <c r="N97" s="17" t="s">
        <v>309</v>
      </c>
      <c r="O97" s="19"/>
    </row>
    <row r="98" spans="1:15" s="1" customFormat="1" ht="22.5" customHeight="1">
      <c r="A98" s="6" t="s">
        <v>248</v>
      </c>
      <c r="B98" s="7" t="s">
        <v>249</v>
      </c>
      <c r="C98" s="7" t="s">
        <v>18</v>
      </c>
      <c r="D98" s="7" t="s">
        <v>250</v>
      </c>
      <c r="E98" s="7" t="s">
        <v>237</v>
      </c>
      <c r="F98" s="4">
        <v>63</v>
      </c>
      <c r="G98" s="4">
        <v>74</v>
      </c>
      <c r="H98" s="5">
        <f t="shared" si="10"/>
        <v>51.8</v>
      </c>
      <c r="I98" s="4">
        <v>75</v>
      </c>
      <c r="J98" s="5">
        <f t="shared" si="11"/>
        <v>7.5</v>
      </c>
      <c r="K98" s="11">
        <v>76.8</v>
      </c>
      <c r="L98" s="10">
        <f t="shared" si="12"/>
        <v>15.36</v>
      </c>
      <c r="M98" s="10">
        <f t="shared" si="13"/>
        <v>74.66</v>
      </c>
      <c r="N98" s="16" t="s">
        <v>303</v>
      </c>
      <c r="O98" s="19"/>
    </row>
    <row r="99" spans="1:15" s="1" customFormat="1" ht="22.5" customHeight="1">
      <c r="A99" s="6" t="s">
        <v>251</v>
      </c>
      <c r="B99" s="7" t="s">
        <v>252</v>
      </c>
      <c r="C99" s="7" t="s">
        <v>18</v>
      </c>
      <c r="D99" s="7" t="s">
        <v>250</v>
      </c>
      <c r="E99" s="7" t="s">
        <v>237</v>
      </c>
      <c r="F99" s="4">
        <v>63</v>
      </c>
      <c r="G99" s="4">
        <v>69</v>
      </c>
      <c r="H99" s="5">
        <f t="shared" si="10"/>
        <v>48.3</v>
      </c>
      <c r="I99" s="4">
        <v>55</v>
      </c>
      <c r="J99" s="5">
        <f t="shared" si="11"/>
        <v>5.5</v>
      </c>
      <c r="K99" s="11">
        <v>68.8</v>
      </c>
      <c r="L99" s="10">
        <f t="shared" si="12"/>
        <v>13.76</v>
      </c>
      <c r="M99" s="10">
        <f t="shared" si="13"/>
        <v>67.56</v>
      </c>
      <c r="N99" s="17" t="s">
        <v>309</v>
      </c>
      <c r="O99" s="19"/>
    </row>
    <row r="100" spans="1:15" s="1" customFormat="1" ht="22.5" customHeight="1">
      <c r="A100" s="6" t="s">
        <v>253</v>
      </c>
      <c r="B100" s="7" t="s">
        <v>254</v>
      </c>
      <c r="C100" s="7" t="s">
        <v>18</v>
      </c>
      <c r="D100" s="7" t="s">
        <v>250</v>
      </c>
      <c r="E100" s="7" t="s">
        <v>237</v>
      </c>
      <c r="F100" s="4">
        <v>63</v>
      </c>
      <c r="G100" s="4">
        <v>67</v>
      </c>
      <c r="H100" s="5">
        <f t="shared" si="10"/>
        <v>46.9</v>
      </c>
      <c r="I100" s="4">
        <v>65</v>
      </c>
      <c r="J100" s="5">
        <f t="shared" si="11"/>
        <v>6.5</v>
      </c>
      <c r="K100" s="11">
        <v>69.2</v>
      </c>
      <c r="L100" s="10">
        <f t="shared" si="12"/>
        <v>13.840000000000002</v>
      </c>
      <c r="M100" s="10">
        <f t="shared" si="13"/>
        <v>67.24</v>
      </c>
      <c r="N100" s="17" t="s">
        <v>309</v>
      </c>
      <c r="O100" s="19"/>
    </row>
    <row r="101" spans="1:15" s="1" customFormat="1" ht="22.5" customHeight="1">
      <c r="A101" s="6" t="s">
        <v>255</v>
      </c>
      <c r="B101" s="7" t="s">
        <v>256</v>
      </c>
      <c r="C101" s="7" t="s">
        <v>18</v>
      </c>
      <c r="D101" s="7" t="s">
        <v>94</v>
      </c>
      <c r="E101" s="7" t="s">
        <v>257</v>
      </c>
      <c r="F101" s="4">
        <v>64</v>
      </c>
      <c r="G101" s="4">
        <v>71</v>
      </c>
      <c r="H101" s="5">
        <f t="shared" si="10"/>
        <v>49.699999999999996</v>
      </c>
      <c r="I101" s="4">
        <v>75</v>
      </c>
      <c r="J101" s="5">
        <f t="shared" si="11"/>
        <v>7.5</v>
      </c>
      <c r="K101" s="11">
        <v>79.4</v>
      </c>
      <c r="L101" s="10">
        <f t="shared" si="12"/>
        <v>15.880000000000003</v>
      </c>
      <c r="M101" s="10">
        <f t="shared" si="13"/>
        <v>73.08</v>
      </c>
      <c r="N101" s="16" t="s">
        <v>308</v>
      </c>
      <c r="O101" s="19"/>
    </row>
    <row r="102" spans="1:15" s="1" customFormat="1" ht="22.5" customHeight="1">
      <c r="A102" s="6" t="s">
        <v>258</v>
      </c>
      <c r="B102" s="7" t="s">
        <v>259</v>
      </c>
      <c r="C102" s="7" t="s">
        <v>23</v>
      </c>
      <c r="D102" s="7" t="s">
        <v>94</v>
      </c>
      <c r="E102" s="7" t="s">
        <v>257</v>
      </c>
      <c r="F102" s="4">
        <v>64</v>
      </c>
      <c r="G102" s="4">
        <v>73</v>
      </c>
      <c r="H102" s="5">
        <f t="shared" si="10"/>
        <v>51.099999999999994</v>
      </c>
      <c r="I102" s="4">
        <v>60</v>
      </c>
      <c r="J102" s="5">
        <f t="shared" si="11"/>
        <v>6</v>
      </c>
      <c r="K102" s="11">
        <v>79.8</v>
      </c>
      <c r="L102" s="10">
        <f aca="true" t="shared" si="18" ref="L102:L109">K102*0.2</f>
        <v>15.96</v>
      </c>
      <c r="M102" s="10">
        <f aca="true" t="shared" si="19" ref="M102:M109">H102+J102+L102</f>
        <v>73.06</v>
      </c>
      <c r="N102" s="17" t="s">
        <v>309</v>
      </c>
      <c r="O102" s="19"/>
    </row>
    <row r="103" spans="1:15" s="1" customFormat="1" ht="22.5" customHeight="1">
      <c r="A103" s="6" t="s">
        <v>260</v>
      </c>
      <c r="B103" s="7" t="s">
        <v>261</v>
      </c>
      <c r="C103" s="7" t="s">
        <v>23</v>
      </c>
      <c r="D103" s="7" t="s">
        <v>94</v>
      </c>
      <c r="E103" s="7" t="s">
        <v>257</v>
      </c>
      <c r="F103" s="4">
        <v>64</v>
      </c>
      <c r="G103" s="4">
        <v>74</v>
      </c>
      <c r="H103" s="5">
        <f t="shared" si="10"/>
        <v>51.8</v>
      </c>
      <c r="I103" s="4">
        <v>45</v>
      </c>
      <c r="J103" s="5">
        <f t="shared" si="11"/>
        <v>4.5</v>
      </c>
      <c r="K103" s="11">
        <v>80.6</v>
      </c>
      <c r="L103" s="10">
        <f t="shared" si="18"/>
        <v>16.12</v>
      </c>
      <c r="M103" s="10">
        <f t="shared" si="19"/>
        <v>72.42</v>
      </c>
      <c r="N103" s="17" t="s">
        <v>309</v>
      </c>
      <c r="O103" s="19"/>
    </row>
    <row r="104" spans="1:15" s="1" customFormat="1" ht="22.5" customHeight="1">
      <c r="A104" s="6" t="s">
        <v>266</v>
      </c>
      <c r="B104" s="7" t="s">
        <v>267</v>
      </c>
      <c r="C104" s="7" t="s">
        <v>23</v>
      </c>
      <c r="D104" s="7" t="s">
        <v>264</v>
      </c>
      <c r="E104" s="7" t="s">
        <v>265</v>
      </c>
      <c r="F104" s="4">
        <v>65</v>
      </c>
      <c r="G104" s="4">
        <v>78</v>
      </c>
      <c r="H104" s="5">
        <f aca="true" t="shared" si="20" ref="H104:H121">G104*0.7</f>
        <v>54.599999999999994</v>
      </c>
      <c r="I104" s="4">
        <v>80</v>
      </c>
      <c r="J104" s="5">
        <f aca="true" t="shared" si="21" ref="J104:J121">I104*0.1</f>
        <v>8</v>
      </c>
      <c r="K104" s="11">
        <v>77.6</v>
      </c>
      <c r="L104" s="10">
        <f t="shared" si="18"/>
        <v>15.52</v>
      </c>
      <c r="M104" s="10">
        <f t="shared" si="19"/>
        <v>78.11999999999999</v>
      </c>
      <c r="N104" s="16" t="s">
        <v>308</v>
      </c>
      <c r="O104" s="19"/>
    </row>
    <row r="105" spans="1:15" s="1" customFormat="1" ht="22.5" customHeight="1">
      <c r="A105" s="6" t="s">
        <v>262</v>
      </c>
      <c r="B105" s="7" t="s">
        <v>263</v>
      </c>
      <c r="C105" s="7" t="s">
        <v>23</v>
      </c>
      <c r="D105" s="7" t="s">
        <v>264</v>
      </c>
      <c r="E105" s="7" t="s">
        <v>265</v>
      </c>
      <c r="F105" s="4">
        <v>65</v>
      </c>
      <c r="G105" s="4">
        <v>81</v>
      </c>
      <c r="H105" s="5">
        <f t="shared" si="20"/>
        <v>56.699999999999996</v>
      </c>
      <c r="I105" s="4">
        <v>65</v>
      </c>
      <c r="J105" s="5">
        <f t="shared" si="21"/>
        <v>6.5</v>
      </c>
      <c r="K105" s="11">
        <v>72.2</v>
      </c>
      <c r="L105" s="10">
        <f t="shared" si="18"/>
        <v>14.440000000000001</v>
      </c>
      <c r="M105" s="10">
        <f t="shared" si="19"/>
        <v>77.64</v>
      </c>
      <c r="N105" s="16" t="s">
        <v>308</v>
      </c>
      <c r="O105" s="19"/>
    </row>
    <row r="106" spans="1:15" s="1" customFormat="1" ht="22.5" customHeight="1">
      <c r="A106" s="6" t="s">
        <v>268</v>
      </c>
      <c r="B106" s="7" t="s">
        <v>269</v>
      </c>
      <c r="C106" s="7" t="s">
        <v>18</v>
      </c>
      <c r="D106" s="7" t="s">
        <v>264</v>
      </c>
      <c r="E106" s="7" t="s">
        <v>265</v>
      </c>
      <c r="F106" s="4">
        <v>65</v>
      </c>
      <c r="G106" s="4">
        <v>81</v>
      </c>
      <c r="H106" s="5">
        <f t="shared" si="20"/>
        <v>56.699999999999996</v>
      </c>
      <c r="I106" s="4">
        <v>50</v>
      </c>
      <c r="J106" s="5">
        <f t="shared" si="21"/>
        <v>5</v>
      </c>
      <c r="K106" s="11">
        <v>76.8</v>
      </c>
      <c r="L106" s="10">
        <f t="shared" si="18"/>
        <v>15.36</v>
      </c>
      <c r="M106" s="10">
        <f t="shared" si="19"/>
        <v>77.06</v>
      </c>
      <c r="N106" s="16" t="s">
        <v>308</v>
      </c>
      <c r="O106" s="19"/>
    </row>
    <row r="107" spans="1:15" s="1" customFormat="1" ht="22.5" customHeight="1">
      <c r="A107" s="6" t="s">
        <v>272</v>
      </c>
      <c r="B107" s="7" t="s">
        <v>273</v>
      </c>
      <c r="C107" s="7" t="s">
        <v>23</v>
      </c>
      <c r="D107" s="7" t="s">
        <v>264</v>
      </c>
      <c r="E107" s="7" t="s">
        <v>265</v>
      </c>
      <c r="F107" s="4">
        <v>65</v>
      </c>
      <c r="G107" s="4">
        <v>72</v>
      </c>
      <c r="H107" s="5">
        <f t="shared" si="20"/>
        <v>50.4</v>
      </c>
      <c r="I107" s="4">
        <v>60</v>
      </c>
      <c r="J107" s="5">
        <f t="shared" si="21"/>
        <v>6</v>
      </c>
      <c r="K107" s="11">
        <v>79.8</v>
      </c>
      <c r="L107" s="10">
        <f t="shared" si="18"/>
        <v>15.96</v>
      </c>
      <c r="M107" s="10">
        <f t="shared" si="19"/>
        <v>72.36</v>
      </c>
      <c r="N107" s="16" t="s">
        <v>308</v>
      </c>
      <c r="O107" s="19"/>
    </row>
    <row r="108" spans="1:15" s="1" customFormat="1" ht="22.5" customHeight="1">
      <c r="A108" s="6" t="s">
        <v>270</v>
      </c>
      <c r="B108" s="7" t="s">
        <v>271</v>
      </c>
      <c r="C108" s="7" t="s">
        <v>18</v>
      </c>
      <c r="D108" s="7" t="s">
        <v>264</v>
      </c>
      <c r="E108" s="7" t="s">
        <v>265</v>
      </c>
      <c r="F108" s="4">
        <v>65</v>
      </c>
      <c r="G108" s="4">
        <v>73</v>
      </c>
      <c r="H108" s="5">
        <f t="shared" si="20"/>
        <v>51.099999999999994</v>
      </c>
      <c r="I108" s="4">
        <v>55</v>
      </c>
      <c r="J108" s="5">
        <f t="shared" si="21"/>
        <v>5.5</v>
      </c>
      <c r="K108" s="11">
        <v>77</v>
      </c>
      <c r="L108" s="10">
        <f t="shared" si="18"/>
        <v>15.4</v>
      </c>
      <c r="M108" s="10">
        <f t="shared" si="19"/>
        <v>72</v>
      </c>
      <c r="N108" s="17" t="s">
        <v>309</v>
      </c>
      <c r="O108" s="19"/>
    </row>
    <row r="109" spans="1:15" s="1" customFormat="1" ht="22.5" customHeight="1">
      <c r="A109" s="6" t="s">
        <v>274</v>
      </c>
      <c r="B109" s="7" t="s">
        <v>275</v>
      </c>
      <c r="C109" s="7" t="s">
        <v>23</v>
      </c>
      <c r="D109" s="7" t="s">
        <v>264</v>
      </c>
      <c r="E109" s="7" t="s">
        <v>265</v>
      </c>
      <c r="F109" s="4">
        <v>65</v>
      </c>
      <c r="G109" s="4">
        <v>71</v>
      </c>
      <c r="H109" s="5">
        <f t="shared" si="20"/>
        <v>49.699999999999996</v>
      </c>
      <c r="I109" s="4">
        <v>65</v>
      </c>
      <c r="J109" s="5">
        <f t="shared" si="21"/>
        <v>6.5</v>
      </c>
      <c r="K109" s="11">
        <v>78.4</v>
      </c>
      <c r="L109" s="10">
        <f t="shared" si="18"/>
        <v>15.680000000000001</v>
      </c>
      <c r="M109" s="10">
        <f t="shared" si="19"/>
        <v>71.88</v>
      </c>
      <c r="N109" s="17" t="s">
        <v>309</v>
      </c>
      <c r="O109" s="19"/>
    </row>
    <row r="110" spans="1:15" s="1" customFormat="1" ht="22.5" customHeight="1">
      <c r="A110" s="6" t="s">
        <v>276</v>
      </c>
      <c r="B110" s="7" t="s">
        <v>277</v>
      </c>
      <c r="C110" s="7" t="s">
        <v>18</v>
      </c>
      <c r="D110" s="7" t="s">
        <v>264</v>
      </c>
      <c r="E110" s="7" t="s">
        <v>265</v>
      </c>
      <c r="F110" s="4">
        <v>65</v>
      </c>
      <c r="G110" s="4">
        <v>68</v>
      </c>
      <c r="H110" s="5">
        <f t="shared" si="20"/>
        <v>47.599999999999994</v>
      </c>
      <c r="I110" s="4">
        <v>55</v>
      </c>
      <c r="J110" s="5">
        <f t="shared" si="21"/>
        <v>5.5</v>
      </c>
      <c r="K110" s="11" t="s">
        <v>307</v>
      </c>
      <c r="L110" s="10" t="s">
        <v>307</v>
      </c>
      <c r="M110" s="10" t="s">
        <v>312</v>
      </c>
      <c r="N110" s="17" t="s">
        <v>309</v>
      </c>
      <c r="O110" s="19" t="s">
        <v>311</v>
      </c>
    </row>
    <row r="111" spans="1:15" s="1" customFormat="1" ht="22.5" customHeight="1">
      <c r="A111" s="6" t="s">
        <v>278</v>
      </c>
      <c r="B111" s="7" t="s">
        <v>279</v>
      </c>
      <c r="C111" s="7" t="s">
        <v>18</v>
      </c>
      <c r="D111" s="7" t="s">
        <v>280</v>
      </c>
      <c r="E111" s="7" t="s">
        <v>265</v>
      </c>
      <c r="F111" s="4">
        <v>66</v>
      </c>
      <c r="G111" s="4">
        <v>86</v>
      </c>
      <c r="H111" s="5">
        <f t="shared" si="20"/>
        <v>60.199999999999996</v>
      </c>
      <c r="I111" s="4">
        <v>85</v>
      </c>
      <c r="J111" s="5">
        <f t="shared" si="21"/>
        <v>8.5</v>
      </c>
      <c r="K111" s="11">
        <v>80.2</v>
      </c>
      <c r="L111" s="10">
        <f aca="true" t="shared" si="22" ref="L111:L121">K111*0.2</f>
        <v>16.040000000000003</v>
      </c>
      <c r="M111" s="10">
        <f aca="true" t="shared" si="23" ref="M111:M121">H111+J111+L111</f>
        <v>84.74</v>
      </c>
      <c r="N111" s="16" t="s">
        <v>308</v>
      </c>
      <c r="O111" s="19"/>
    </row>
    <row r="112" spans="1:15" s="1" customFormat="1" ht="22.5" customHeight="1">
      <c r="A112" s="6" t="s">
        <v>281</v>
      </c>
      <c r="B112" s="7" t="s">
        <v>282</v>
      </c>
      <c r="C112" s="7" t="s">
        <v>18</v>
      </c>
      <c r="D112" s="7" t="s">
        <v>280</v>
      </c>
      <c r="E112" s="7" t="s">
        <v>265</v>
      </c>
      <c r="F112" s="4">
        <v>66</v>
      </c>
      <c r="G112" s="4">
        <v>73</v>
      </c>
      <c r="H112" s="5">
        <f t="shared" si="20"/>
        <v>51.099999999999994</v>
      </c>
      <c r="I112" s="4">
        <v>45</v>
      </c>
      <c r="J112" s="5">
        <f t="shared" si="21"/>
        <v>4.5</v>
      </c>
      <c r="K112" s="11">
        <v>74.6</v>
      </c>
      <c r="L112" s="10">
        <f t="shared" si="22"/>
        <v>14.92</v>
      </c>
      <c r="M112" s="10">
        <f t="shared" si="23"/>
        <v>70.52</v>
      </c>
      <c r="N112" s="17" t="s">
        <v>309</v>
      </c>
      <c r="O112" s="19"/>
    </row>
    <row r="113" spans="1:15" s="1" customFormat="1" ht="22.5" customHeight="1">
      <c r="A113" s="6" t="s">
        <v>283</v>
      </c>
      <c r="B113" s="7" t="s">
        <v>284</v>
      </c>
      <c r="C113" s="7" t="s">
        <v>18</v>
      </c>
      <c r="D113" s="7" t="s">
        <v>280</v>
      </c>
      <c r="E113" s="7" t="s">
        <v>265</v>
      </c>
      <c r="F113" s="4">
        <v>66</v>
      </c>
      <c r="G113" s="4">
        <v>69</v>
      </c>
      <c r="H113" s="5">
        <f t="shared" si="20"/>
        <v>48.3</v>
      </c>
      <c r="I113" s="4">
        <v>50</v>
      </c>
      <c r="J113" s="5">
        <f t="shared" si="21"/>
        <v>5</v>
      </c>
      <c r="K113" s="11">
        <v>73.6</v>
      </c>
      <c r="L113" s="10">
        <f t="shared" si="22"/>
        <v>14.719999999999999</v>
      </c>
      <c r="M113" s="10">
        <f t="shared" si="23"/>
        <v>68.02</v>
      </c>
      <c r="N113" s="17" t="s">
        <v>309</v>
      </c>
      <c r="O113" s="19"/>
    </row>
    <row r="114" spans="1:15" s="1" customFormat="1" ht="22.5" customHeight="1">
      <c r="A114" s="6" t="s">
        <v>285</v>
      </c>
      <c r="B114" s="7" t="s">
        <v>286</v>
      </c>
      <c r="C114" s="7" t="s">
        <v>18</v>
      </c>
      <c r="D114" s="7" t="s">
        <v>147</v>
      </c>
      <c r="E114" s="7" t="s">
        <v>287</v>
      </c>
      <c r="F114" s="4">
        <v>71</v>
      </c>
      <c r="G114" s="4">
        <v>84</v>
      </c>
      <c r="H114" s="5">
        <f t="shared" si="20"/>
        <v>58.8</v>
      </c>
      <c r="I114" s="4">
        <v>40</v>
      </c>
      <c r="J114" s="5">
        <f t="shared" si="21"/>
        <v>4</v>
      </c>
      <c r="K114" s="11">
        <v>74.4</v>
      </c>
      <c r="L114" s="10">
        <f t="shared" si="22"/>
        <v>14.880000000000003</v>
      </c>
      <c r="M114" s="10">
        <f t="shared" si="23"/>
        <v>77.68</v>
      </c>
      <c r="N114" s="16" t="s">
        <v>303</v>
      </c>
      <c r="O114" s="19"/>
    </row>
    <row r="115" spans="1:15" s="1" customFormat="1" ht="22.5" customHeight="1">
      <c r="A115" s="6" t="s">
        <v>288</v>
      </c>
      <c r="B115" s="7" t="s">
        <v>289</v>
      </c>
      <c r="C115" s="7" t="s">
        <v>18</v>
      </c>
      <c r="D115" s="7" t="s">
        <v>147</v>
      </c>
      <c r="E115" s="7" t="s">
        <v>287</v>
      </c>
      <c r="F115" s="4">
        <v>71</v>
      </c>
      <c r="G115" s="4">
        <v>79</v>
      </c>
      <c r="H115" s="5">
        <f t="shared" si="20"/>
        <v>55.3</v>
      </c>
      <c r="I115" s="4">
        <v>70</v>
      </c>
      <c r="J115" s="5">
        <f t="shared" si="21"/>
        <v>7</v>
      </c>
      <c r="K115" s="11">
        <v>76.2</v>
      </c>
      <c r="L115" s="10">
        <f t="shared" si="22"/>
        <v>15.240000000000002</v>
      </c>
      <c r="M115" s="10">
        <f t="shared" si="23"/>
        <v>77.53999999999999</v>
      </c>
      <c r="N115" s="16" t="s">
        <v>303</v>
      </c>
      <c r="O115" s="19"/>
    </row>
    <row r="116" spans="1:15" s="1" customFormat="1" ht="22.5" customHeight="1">
      <c r="A116" s="6" t="s">
        <v>290</v>
      </c>
      <c r="B116" s="7" t="s">
        <v>291</v>
      </c>
      <c r="C116" s="7" t="s">
        <v>18</v>
      </c>
      <c r="D116" s="7" t="s">
        <v>147</v>
      </c>
      <c r="E116" s="7" t="s">
        <v>287</v>
      </c>
      <c r="F116" s="4">
        <v>71</v>
      </c>
      <c r="G116" s="4">
        <v>77</v>
      </c>
      <c r="H116" s="5">
        <f t="shared" si="20"/>
        <v>53.9</v>
      </c>
      <c r="I116" s="4">
        <v>50</v>
      </c>
      <c r="J116" s="5">
        <f t="shared" si="21"/>
        <v>5</v>
      </c>
      <c r="K116" s="11">
        <v>73.2</v>
      </c>
      <c r="L116" s="10">
        <f t="shared" si="22"/>
        <v>14.64</v>
      </c>
      <c r="M116" s="10">
        <f t="shared" si="23"/>
        <v>73.53999999999999</v>
      </c>
      <c r="N116" s="17" t="s">
        <v>304</v>
      </c>
      <c r="O116" s="19"/>
    </row>
    <row r="117" spans="1:15" s="1" customFormat="1" ht="22.5" customHeight="1">
      <c r="A117" s="6" t="s">
        <v>292</v>
      </c>
      <c r="B117" s="7" t="s">
        <v>293</v>
      </c>
      <c r="C117" s="7" t="s">
        <v>18</v>
      </c>
      <c r="D117" s="7" t="s">
        <v>147</v>
      </c>
      <c r="E117" s="7" t="s">
        <v>287</v>
      </c>
      <c r="F117" s="4">
        <v>71</v>
      </c>
      <c r="G117" s="4">
        <v>74.5</v>
      </c>
      <c r="H117" s="5">
        <f t="shared" si="20"/>
        <v>52.15</v>
      </c>
      <c r="I117" s="4">
        <v>60</v>
      </c>
      <c r="J117" s="5">
        <f t="shared" si="21"/>
        <v>6</v>
      </c>
      <c r="K117" s="11">
        <v>68.2</v>
      </c>
      <c r="L117" s="10">
        <f t="shared" si="22"/>
        <v>13.64</v>
      </c>
      <c r="M117" s="10">
        <f t="shared" si="23"/>
        <v>71.78999999999999</v>
      </c>
      <c r="N117" s="17" t="s">
        <v>304</v>
      </c>
      <c r="O117" s="19"/>
    </row>
    <row r="118" spans="1:15" s="1" customFormat="1" ht="22.5" customHeight="1">
      <c r="A118" s="6" t="s">
        <v>294</v>
      </c>
      <c r="B118" s="7" t="s">
        <v>295</v>
      </c>
      <c r="C118" s="7" t="s">
        <v>23</v>
      </c>
      <c r="D118" s="7" t="s">
        <v>24</v>
      </c>
      <c r="E118" s="7" t="s">
        <v>296</v>
      </c>
      <c r="F118" s="4">
        <v>73</v>
      </c>
      <c r="G118" s="4">
        <v>70</v>
      </c>
      <c r="H118" s="5">
        <f t="shared" si="20"/>
        <v>49</v>
      </c>
      <c r="I118" s="4">
        <v>85</v>
      </c>
      <c r="J118" s="5">
        <f t="shared" si="21"/>
        <v>8.5</v>
      </c>
      <c r="K118" s="11">
        <v>81.8</v>
      </c>
      <c r="L118" s="10">
        <f t="shared" si="22"/>
        <v>16.36</v>
      </c>
      <c r="M118" s="10">
        <f t="shared" si="23"/>
        <v>73.86</v>
      </c>
      <c r="N118" s="16" t="s">
        <v>308</v>
      </c>
      <c r="O118" s="19"/>
    </row>
    <row r="119" spans="1:15" s="1" customFormat="1" ht="22.5" customHeight="1">
      <c r="A119" s="6" t="s">
        <v>297</v>
      </c>
      <c r="B119" s="7" t="s">
        <v>298</v>
      </c>
      <c r="C119" s="7" t="s">
        <v>18</v>
      </c>
      <c r="D119" s="7" t="s">
        <v>24</v>
      </c>
      <c r="E119" s="7" t="s">
        <v>296</v>
      </c>
      <c r="F119" s="4">
        <v>73</v>
      </c>
      <c r="G119" s="4">
        <v>64</v>
      </c>
      <c r="H119" s="5">
        <f t="shared" si="20"/>
        <v>44.8</v>
      </c>
      <c r="I119" s="4">
        <v>75</v>
      </c>
      <c r="J119" s="5">
        <f t="shared" si="21"/>
        <v>7.5</v>
      </c>
      <c r="K119" s="11">
        <v>76.6</v>
      </c>
      <c r="L119" s="10">
        <f t="shared" si="22"/>
        <v>15.32</v>
      </c>
      <c r="M119" s="10">
        <f t="shared" si="23"/>
        <v>67.62</v>
      </c>
      <c r="N119" s="17" t="s">
        <v>309</v>
      </c>
      <c r="O119" s="19"/>
    </row>
    <row r="120" spans="1:15" s="1" customFormat="1" ht="22.5" customHeight="1">
      <c r="A120" s="6" t="s">
        <v>299</v>
      </c>
      <c r="B120" s="7" t="s">
        <v>300</v>
      </c>
      <c r="C120" s="7" t="s">
        <v>18</v>
      </c>
      <c r="D120" s="7" t="s">
        <v>24</v>
      </c>
      <c r="E120" s="7" t="s">
        <v>296</v>
      </c>
      <c r="F120" s="4">
        <v>73</v>
      </c>
      <c r="G120" s="4">
        <v>65</v>
      </c>
      <c r="H120" s="5">
        <f t="shared" si="20"/>
        <v>45.5</v>
      </c>
      <c r="I120" s="4">
        <v>60</v>
      </c>
      <c r="J120" s="5">
        <f t="shared" si="21"/>
        <v>6</v>
      </c>
      <c r="K120" s="11">
        <v>74.8</v>
      </c>
      <c r="L120" s="10">
        <f t="shared" si="22"/>
        <v>14.96</v>
      </c>
      <c r="M120" s="10">
        <f t="shared" si="23"/>
        <v>66.46000000000001</v>
      </c>
      <c r="N120" s="17" t="s">
        <v>309</v>
      </c>
      <c r="O120" s="19"/>
    </row>
    <row r="121" spans="1:15" s="1" customFormat="1" ht="22.5" customHeight="1">
      <c r="A121" s="6" t="s">
        <v>301</v>
      </c>
      <c r="B121" s="7" t="s">
        <v>302</v>
      </c>
      <c r="C121" s="7" t="s">
        <v>18</v>
      </c>
      <c r="D121" s="7" t="s">
        <v>65</v>
      </c>
      <c r="E121" s="7" t="s">
        <v>296</v>
      </c>
      <c r="F121" s="4">
        <v>74</v>
      </c>
      <c r="G121" s="4">
        <v>64</v>
      </c>
      <c r="H121" s="5">
        <f t="shared" si="20"/>
        <v>44.8</v>
      </c>
      <c r="I121" s="4">
        <v>75</v>
      </c>
      <c r="J121" s="5">
        <f t="shared" si="21"/>
        <v>7.5</v>
      </c>
      <c r="K121" s="11">
        <v>72</v>
      </c>
      <c r="L121" s="10">
        <f t="shared" si="22"/>
        <v>14.4</v>
      </c>
      <c r="M121" s="10">
        <f t="shared" si="23"/>
        <v>66.7</v>
      </c>
      <c r="N121" s="16" t="s">
        <v>310</v>
      </c>
      <c r="O121" s="19"/>
    </row>
  </sheetData>
  <sheetProtection/>
  <mergeCells count="12">
    <mergeCell ref="F2:F3"/>
    <mergeCell ref="M2:M3"/>
    <mergeCell ref="N2:N3"/>
    <mergeCell ref="O2:O3"/>
    <mergeCell ref="A1:O1"/>
    <mergeCell ref="G2:J2"/>
    <mergeCell ref="K2:L2"/>
    <mergeCell ref="A2:A3"/>
    <mergeCell ref="B2:B3"/>
    <mergeCell ref="C2:C3"/>
    <mergeCell ref="D2:D3"/>
    <mergeCell ref="E2:E3"/>
  </mergeCells>
  <printOptions/>
  <pageMargins left="0.35433070866141736" right="0.15748031496062992" top="0.7874015748031497"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MC SYSTEM</cp:lastModifiedBy>
  <cp:lastPrinted>2017-05-13T07:11:14Z</cp:lastPrinted>
  <dcterms:created xsi:type="dcterms:W3CDTF">2017-05-03T03:17:29Z</dcterms:created>
  <dcterms:modified xsi:type="dcterms:W3CDTF">2017-05-13T07:13:14Z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